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il\"/>
    </mc:Choice>
  </mc:AlternateContent>
  <xr:revisionPtr revIDLastSave="0" documentId="13_ncr:1_{F25292A1-E855-469C-BD08-9CD24D812C9E}" xr6:coauthVersionLast="45" xr6:coauthVersionMax="45" xr10:uidLastSave="{00000000-0000-0000-0000-000000000000}"/>
  <bookViews>
    <workbookView xWindow="-120" yWindow="-120" windowWidth="29040" windowHeight="15840" firstSheet="1" activeTab="12" xr2:uid="{00000000-000D-0000-FFFF-FFFF00000000}"/>
  </bookViews>
  <sheets>
    <sheet name="DES 22" sheetId="1" r:id="rId1"/>
    <sheet name="JAN23 PUSAT" sheetId="10" r:id="rId2"/>
    <sheet name="FEB23 PUSAT" sheetId="7" r:id="rId3"/>
    <sheet name="MAR23" sheetId="12" r:id="rId4"/>
    <sheet name="APRIL23" sheetId="14" r:id="rId5"/>
    <sheet name="MEI23" sheetId="15" r:id="rId6"/>
    <sheet name="JUN23" sheetId="16" r:id="rId7"/>
    <sheet name="JUL23" sheetId="17" r:id="rId8"/>
    <sheet name="AGS23" sheetId="18" r:id="rId9"/>
    <sheet name="SEP23" sheetId="19" r:id="rId10"/>
    <sheet name="OKT23" sheetId="20" r:id="rId11"/>
    <sheet name="NOV23" sheetId="21" r:id="rId12"/>
    <sheet name="DES23" sheetId="22" r:id="rId13"/>
  </sheets>
  <definedNames>
    <definedName name="_xlnm.Print_Titles" localSheetId="0">'DES 22'!$4:$4</definedName>
    <definedName name="_xlnm.Print_Titles" localSheetId="2">'FEB23 PUSAT'!$4:$4</definedName>
    <definedName name="_xlnm.Print_Titles" localSheetId="1">'JAN23 PUSAT'!$4:$4</definedName>
    <definedName name="_xlnm.Print_Titles" localSheetId="3">'MAR23'!$3:$3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22" l="1"/>
  <c r="J33" i="22"/>
  <c r="E33" i="22"/>
  <c r="J31" i="22"/>
  <c r="A33" i="21" l="1"/>
  <c r="E31" i="21"/>
  <c r="J29" i="21"/>
  <c r="J17" i="21"/>
  <c r="J31" i="21" s="1"/>
  <c r="A27" i="20" l="1"/>
  <c r="J25" i="20"/>
  <c r="E25" i="20"/>
  <c r="A35" i="19" l="1"/>
  <c r="E33" i="19"/>
  <c r="J31" i="19"/>
  <c r="J30" i="19"/>
  <c r="J29" i="19"/>
  <c r="J28" i="19"/>
  <c r="J33" i="19" s="1"/>
  <c r="A28" i="18" l="1"/>
  <c r="J26" i="18"/>
  <c r="E26" i="18"/>
  <c r="A28" i="17" l="1"/>
  <c r="J26" i="17"/>
  <c r="E26" i="17"/>
  <c r="A35" i="16" l="1"/>
  <c r="J33" i="16"/>
  <c r="E33" i="16"/>
  <c r="A28" i="15" l="1"/>
  <c r="J26" i="15"/>
  <c r="E26" i="15"/>
  <c r="A20" i="14" l="1"/>
  <c r="J18" i="14"/>
  <c r="E18" i="14"/>
  <c r="J40" i="12"/>
  <c r="E40" i="12"/>
  <c r="I66" i="7" l="1"/>
  <c r="B66" i="7"/>
  <c r="J60" i="7" l="1"/>
  <c r="E60" i="7"/>
  <c r="J67" i="10" l="1"/>
  <c r="E67" i="10"/>
  <c r="E45" i="1" l="1"/>
  <c r="J45" i="1" l="1"/>
</calcChain>
</file>

<file path=xl/sharedStrings.xml><?xml version="1.0" encoding="utf-8"?>
<sst xmlns="http://schemas.openxmlformats.org/spreadsheetml/2006/main" count="2156" uniqueCount="1065">
  <si>
    <t>No</t>
  </si>
  <si>
    <t>Nama</t>
  </si>
  <si>
    <t>Alamat</t>
  </si>
  <si>
    <t>ID</t>
  </si>
  <si>
    <t>Jumlah Bulan</t>
  </si>
  <si>
    <t>Periode Bulan</t>
  </si>
  <si>
    <t>Stand Meter</t>
  </si>
  <si>
    <t>Tanggal Putus</t>
  </si>
  <si>
    <t>Petugas Pemutusan</t>
  </si>
  <si>
    <t>Jumlah Tunggakan</t>
  </si>
  <si>
    <t>REKAP LAPORAN PEMUTUSAN DI METERAN 10 BULAN KE ATAS</t>
  </si>
  <si>
    <t>PENAGIHAN DAN REKENING KANTOR PUSAT</t>
  </si>
  <si>
    <t>Diketahui Oleh :</t>
  </si>
  <si>
    <t>Andi Eva Wahyuni, A.Md</t>
  </si>
  <si>
    <t>Kasubbag Pengihan &amp; Rekening</t>
  </si>
  <si>
    <t>Di buat Oleh :</t>
  </si>
  <si>
    <t>Pelaksana Adm Penagihan &amp; Rekening</t>
  </si>
  <si>
    <t>Arief Tezar Ramadhan, S.Kom</t>
  </si>
  <si>
    <t>Yusna Ishak</t>
  </si>
  <si>
    <t>Jl. Veteran</t>
  </si>
  <si>
    <t>Dian Rahayu</t>
  </si>
  <si>
    <t>Syafril</t>
  </si>
  <si>
    <t>Hendra Syahputra</t>
  </si>
  <si>
    <t>Musa</t>
  </si>
  <si>
    <t>Kamaruddin</t>
  </si>
  <si>
    <t>Arif Kurniawan</t>
  </si>
  <si>
    <t>Adri Safputra</t>
  </si>
  <si>
    <t>Sukinem</t>
  </si>
  <si>
    <t>Novianti</t>
  </si>
  <si>
    <t>M. Rival Yasin</t>
  </si>
  <si>
    <t>Jl. Veteran Lor. Blang</t>
  </si>
  <si>
    <t>JAN 21 -NOV 22</t>
  </si>
  <si>
    <t>Rizky</t>
  </si>
  <si>
    <t>KETERANGAN</t>
  </si>
  <si>
    <t xml:space="preserve">Sumardi </t>
  </si>
  <si>
    <t>Jl. Sidorjo</t>
  </si>
  <si>
    <t>NOV 21 -NOV 22</t>
  </si>
  <si>
    <t>Muhammad Is</t>
  </si>
  <si>
    <t>Alue Brawe</t>
  </si>
  <si>
    <t>AGS 21 -NOV 22</t>
  </si>
  <si>
    <t>SD Alwasliyah</t>
  </si>
  <si>
    <t>Jl. Merdeka</t>
  </si>
  <si>
    <t>OKT 21 -NOV 22</t>
  </si>
  <si>
    <t>TAM</t>
  </si>
  <si>
    <t>Kamal</t>
  </si>
  <si>
    <t>Perum Safaraz 2 No. 10</t>
  </si>
  <si>
    <t>SEP 21 -NOV 22</t>
  </si>
  <si>
    <t>Yudi</t>
  </si>
  <si>
    <t>Sidorejo</t>
  </si>
  <si>
    <t>Hendra</t>
  </si>
  <si>
    <t>MAR 21 -NOV 22</t>
  </si>
  <si>
    <t>Perum Safaraz 2 No. 31</t>
  </si>
  <si>
    <t>FEB 22 -NOV 22</t>
  </si>
  <si>
    <t>Perum Safaraz 2 No. 4</t>
  </si>
  <si>
    <t xml:space="preserve">Jl. T.M Bahrum Lor. Petua Dollah </t>
  </si>
  <si>
    <t>Jl. Nurdin Arraniri Lor. D</t>
  </si>
  <si>
    <t>Anto</t>
  </si>
  <si>
    <t>Panglima Polem</t>
  </si>
  <si>
    <t>JUN 19 -NOV 22</t>
  </si>
  <si>
    <t>Hendra &amp; Anto</t>
  </si>
  <si>
    <t>Jl. T. Umar</t>
  </si>
  <si>
    <t>Rizky &amp; Kamal</t>
  </si>
  <si>
    <t>Muchsin Salam</t>
  </si>
  <si>
    <t>Jl. Al-Kahar</t>
  </si>
  <si>
    <t>APR 21 -NOV 22</t>
  </si>
  <si>
    <t>Abd. Fattah Alkhoiri</t>
  </si>
  <si>
    <t>Jl. Lilawangsa Lor. T. Yahya</t>
  </si>
  <si>
    <t>JUN 21 -DES 22</t>
  </si>
  <si>
    <t>Rute</t>
  </si>
  <si>
    <t>101-2.12</t>
  </si>
  <si>
    <t>Mahyudin</t>
  </si>
  <si>
    <t>Perum Relokasi</t>
  </si>
  <si>
    <t>DES 21 -DES 22</t>
  </si>
  <si>
    <t>104-1.17</t>
  </si>
  <si>
    <t>Irsan Putra</t>
  </si>
  <si>
    <t>Naura Indah</t>
  </si>
  <si>
    <t>104-3.15</t>
  </si>
  <si>
    <t>Balkis</t>
  </si>
  <si>
    <t>FEB 22 -DES 22</t>
  </si>
  <si>
    <t>Idris Ismail / TPA</t>
  </si>
  <si>
    <t>Lor. Petua Hamzah</t>
  </si>
  <si>
    <t>JAN 22 -DES 22</t>
  </si>
  <si>
    <t>104-3.09</t>
  </si>
  <si>
    <t>Ermin</t>
  </si>
  <si>
    <t>Gedubang Aceh</t>
  </si>
  <si>
    <t>101-2.09</t>
  </si>
  <si>
    <t>Aidil Fajar Ilyas (2)</t>
  </si>
  <si>
    <t>Muhadas Khaira</t>
  </si>
  <si>
    <t>Al Muzani</t>
  </si>
  <si>
    <t>Laila</t>
  </si>
  <si>
    <t>Dasril</t>
  </si>
  <si>
    <t>Perum Relokasi No. 57</t>
  </si>
  <si>
    <t>JAN 21 -DES 22</t>
  </si>
  <si>
    <t>Maimunah</t>
  </si>
  <si>
    <t>Perum Relokasi No. 59 B</t>
  </si>
  <si>
    <t>Darkasyih</t>
  </si>
  <si>
    <t>Timbang Langsa</t>
  </si>
  <si>
    <t>103-1.01</t>
  </si>
  <si>
    <t>101-3.02</t>
  </si>
  <si>
    <t>103-1.03</t>
  </si>
  <si>
    <t>Taat Kurnia Y (2)</t>
  </si>
  <si>
    <t>Jl. T. Umar Rel No.4 / Global</t>
  </si>
  <si>
    <t>103-2.08</t>
  </si>
  <si>
    <t>Bukhari</t>
  </si>
  <si>
    <t>Jl. Ayani Lor. Sadli</t>
  </si>
  <si>
    <t>SEP 19 -DES 22</t>
  </si>
  <si>
    <t>103-2.15</t>
  </si>
  <si>
    <t>103-2.02</t>
  </si>
  <si>
    <t>Birem Puntong</t>
  </si>
  <si>
    <t>OKT 21 -DES 22</t>
  </si>
  <si>
    <t>104-3.02</t>
  </si>
  <si>
    <t>Bustami</t>
  </si>
  <si>
    <t>Jl. Wiryo</t>
  </si>
  <si>
    <t>Muklis</t>
  </si>
  <si>
    <t>Jl. Veteran Dpn. BNI</t>
  </si>
  <si>
    <t>Razali</t>
  </si>
  <si>
    <t>TM. Zein</t>
  </si>
  <si>
    <t>DES 20 -DES 22</t>
  </si>
  <si>
    <t>103-2.06</t>
  </si>
  <si>
    <t>Putri Winanda</t>
  </si>
  <si>
    <t>Nasrudin</t>
  </si>
  <si>
    <t>FEB 20 -DES 22</t>
  </si>
  <si>
    <t>Chalidin</t>
  </si>
  <si>
    <t>Jl. Veteran Langsa Lama</t>
  </si>
  <si>
    <t>NOV 21 -DES 22</t>
  </si>
  <si>
    <t>103-2.09</t>
  </si>
  <si>
    <t>104-2.11</t>
  </si>
  <si>
    <t>104-3.07</t>
  </si>
  <si>
    <t>101-2.06</t>
  </si>
  <si>
    <t>101-1.01</t>
  </si>
  <si>
    <t>Rizal</t>
  </si>
  <si>
    <t>102-1.03</t>
  </si>
  <si>
    <t>Jl. Medan - Banda Aceh</t>
  </si>
  <si>
    <t>JUN 21 - OKT 21</t>
  </si>
  <si>
    <t>SP. Komodor</t>
  </si>
  <si>
    <t>MAR 21 - DES 22</t>
  </si>
  <si>
    <t>Asrama Hanura</t>
  </si>
  <si>
    <t>JUN 18 - DES 22</t>
  </si>
  <si>
    <t>Ngatimin PDAM</t>
  </si>
  <si>
    <t>Pondok Kemuning</t>
  </si>
  <si>
    <t>SEP 18 -DES 22</t>
  </si>
  <si>
    <t>101-2.02</t>
  </si>
  <si>
    <t>104-3.06</t>
  </si>
  <si>
    <t>NIK : 010 056</t>
  </si>
  <si>
    <t>NIK : 010 103</t>
  </si>
  <si>
    <t>BULAN DESEMBER 2022</t>
  </si>
  <si>
    <t>Sukma Jaya Ali</t>
  </si>
  <si>
    <t>Adnan Dahlan</t>
  </si>
  <si>
    <t>Buram</t>
  </si>
  <si>
    <t>Abdul Aziz</t>
  </si>
  <si>
    <t>Nelly Afrizal</t>
  </si>
  <si>
    <t>Nasrul</t>
  </si>
  <si>
    <t>Mariati Yusuf</t>
  </si>
  <si>
    <t>Hj. Zubaedah 2</t>
  </si>
  <si>
    <t>Wiryo</t>
  </si>
  <si>
    <t>Deni Afiando</t>
  </si>
  <si>
    <t>Nurjanah</t>
  </si>
  <si>
    <t>Syarifah Umar</t>
  </si>
  <si>
    <t>Sofyanto</t>
  </si>
  <si>
    <t>H. Zulkifli</t>
  </si>
  <si>
    <t>Muridah</t>
  </si>
  <si>
    <t>Evi Yuliana</t>
  </si>
  <si>
    <t>Abdul Wahab</t>
  </si>
  <si>
    <t>Fauziah Hanum</t>
  </si>
  <si>
    <t>Harlina</t>
  </si>
  <si>
    <t>H. Riadi</t>
  </si>
  <si>
    <t>T. Anwaruddin</t>
  </si>
  <si>
    <t>Nurwati</t>
  </si>
  <si>
    <t>BULAN JANUARI 2023</t>
  </si>
  <si>
    <t>DES 21 - DES 22</t>
  </si>
  <si>
    <t>103-1.06</t>
  </si>
  <si>
    <t>Tatik Sulyati</t>
  </si>
  <si>
    <t>AGS 20 - DES 22</t>
  </si>
  <si>
    <t>103-1.02</t>
  </si>
  <si>
    <t>Jl. Sudirman</t>
  </si>
  <si>
    <t>Jl. H. Agussalim</t>
  </si>
  <si>
    <t>SEP 20 - DES 22</t>
  </si>
  <si>
    <t>103-2.12</t>
  </si>
  <si>
    <t>Griya Islamic Center, Blok A No. 14</t>
  </si>
  <si>
    <t>104-3.22</t>
  </si>
  <si>
    <t>Jl. A. Yani Sp. Gg. Patriot</t>
  </si>
  <si>
    <t>FEB 22 - DES 22</t>
  </si>
  <si>
    <t>104-3.01</t>
  </si>
  <si>
    <t>Meurandeh Aceh</t>
  </si>
  <si>
    <t>NOV 21 - DES 22</t>
  </si>
  <si>
    <t>Jl. A. Yani Lor. Sadli</t>
  </si>
  <si>
    <t>JAN 21 - DES 22</t>
  </si>
  <si>
    <t>103-2.16</t>
  </si>
  <si>
    <t>Adi Murad</t>
  </si>
  <si>
    <t>FEB 21 - DES 22</t>
  </si>
  <si>
    <t>Hamijah 2</t>
  </si>
  <si>
    <t>JUL 21 - DES 22</t>
  </si>
  <si>
    <t>AGS 21 - DES 22</t>
  </si>
  <si>
    <t>Avina Seriget Blok. C</t>
  </si>
  <si>
    <t>NOV 20 - DES 22</t>
  </si>
  <si>
    <t>104-3.19</t>
  </si>
  <si>
    <t>Avina Seriget</t>
  </si>
  <si>
    <t>APR 21 - DES 22</t>
  </si>
  <si>
    <t>101-3.01</t>
  </si>
  <si>
    <t>MAR 22 - DES 22</t>
  </si>
  <si>
    <t>Cut Liana Meilani</t>
  </si>
  <si>
    <t>Griya Islamic Center, Blok A No. 25</t>
  </si>
  <si>
    <t>SEP 21 - DES 22</t>
  </si>
  <si>
    <t>TM Bahrum Lor. Petua Usman</t>
  </si>
  <si>
    <t>104-3.13</t>
  </si>
  <si>
    <t>Jl. Iskandar Sani</t>
  </si>
  <si>
    <t>103-2.01</t>
  </si>
  <si>
    <t>TM Bahrum Gg. Sejahtera</t>
  </si>
  <si>
    <t>OKT 21 - DES 22</t>
  </si>
  <si>
    <t>103-2.17</t>
  </si>
  <si>
    <t>Safria Residence Blok. B No. 07</t>
  </si>
  <si>
    <t>104-2.09</t>
  </si>
  <si>
    <t>Rumah Potong</t>
  </si>
  <si>
    <t>Ambiya, SE</t>
  </si>
  <si>
    <t>NOV 19 - DES 22</t>
  </si>
  <si>
    <t>Jl. PM Ibrahim Lor. Sehati</t>
  </si>
  <si>
    <t>104-3.16</t>
  </si>
  <si>
    <t>JAN 22 - DES 22</t>
  </si>
  <si>
    <t>Jl. Islamic Center Lor. Akper</t>
  </si>
  <si>
    <t>Perum Center House 3 No. 1</t>
  </si>
  <si>
    <t>Jl. Prof Majid Ibrahim</t>
  </si>
  <si>
    <t>Sumardi</t>
  </si>
  <si>
    <t>Jl. Nasional</t>
  </si>
  <si>
    <t>JUN 21 - DES 22</t>
  </si>
  <si>
    <t>Terkunci</t>
  </si>
  <si>
    <t>Abdul Hamid</t>
  </si>
  <si>
    <t>Desa Suka Rakyat</t>
  </si>
  <si>
    <t>OKT 12 - DES 22</t>
  </si>
  <si>
    <t>Heri,Rahmad,Putra</t>
  </si>
  <si>
    <t>Langsa, 02 Januari 2023</t>
  </si>
  <si>
    <t>Putra</t>
  </si>
  <si>
    <t>Riski,Kamal</t>
  </si>
  <si>
    <t>Riski</t>
  </si>
  <si>
    <t>Anto,Hendra</t>
  </si>
  <si>
    <t>Yudi,Rizal</t>
  </si>
  <si>
    <t>Mutia</t>
  </si>
  <si>
    <t>Perum Simp Koramil No.6 Tipe 45</t>
  </si>
  <si>
    <t>Rizal,Anto,Kamal,Riski</t>
  </si>
  <si>
    <t>Jum'at Dilla Fitria</t>
  </si>
  <si>
    <t>Perum Simp Koramil No.31 Tipe 36</t>
  </si>
  <si>
    <t>Mukhtaruddin</t>
  </si>
  <si>
    <t>Perum Harmoni No. B 19</t>
  </si>
  <si>
    <t>104-1.07</t>
  </si>
  <si>
    <t>Darmayanti</t>
  </si>
  <si>
    <t>Perum Harmoni No. B 16</t>
  </si>
  <si>
    <t>MEI 21 - DES 22</t>
  </si>
  <si>
    <t>Toni Yuriko</t>
  </si>
  <si>
    <t>Perum Harmoni No. B 12</t>
  </si>
  <si>
    <t>102-2.03</t>
  </si>
  <si>
    <t>Cici Lestari</t>
  </si>
  <si>
    <t>Perum Harmoni No. B 31</t>
  </si>
  <si>
    <t>Yudit Syahputra</t>
  </si>
  <si>
    <t>Perum Bhayangkara Blok C No 48</t>
  </si>
  <si>
    <t>Marhaban</t>
  </si>
  <si>
    <t>Yessy Kumala Sari</t>
  </si>
  <si>
    <t>Perum Bhayangkara Lor Krung 110</t>
  </si>
  <si>
    <t>Surung Sirait</t>
  </si>
  <si>
    <t>Perum Bhayangkara B. 87</t>
  </si>
  <si>
    <t>DES 20 - DES 22</t>
  </si>
  <si>
    <t>Jamilah</t>
  </si>
  <si>
    <t xml:space="preserve">Perum Bhayangkara </t>
  </si>
  <si>
    <t>Yusmadi</t>
  </si>
  <si>
    <t>Cut Marlinda</t>
  </si>
  <si>
    <t>Islamic Center Lor. SD</t>
  </si>
  <si>
    <t>104-3.03</t>
  </si>
  <si>
    <t>Habibah</t>
  </si>
  <si>
    <t>BTN Seriget</t>
  </si>
  <si>
    <t>Wardah, S.Pd</t>
  </si>
  <si>
    <t>Lor. PA Rani</t>
  </si>
  <si>
    <t>JUN 20 - DES 22</t>
  </si>
  <si>
    <t>Ramzie Al Huffaz</t>
  </si>
  <si>
    <t>Perum Simp Koramil No.34 Tipe 45</t>
  </si>
  <si>
    <t>Yulidar, S.Pd</t>
  </si>
  <si>
    <t>Perum Simp Koramil No.50 Tipe 36</t>
  </si>
  <si>
    <t>JUL 20 - DES 22</t>
  </si>
  <si>
    <t>Nana Suzanna</t>
  </si>
  <si>
    <t>Perum Simp Koramil No.54 Tipe 45</t>
  </si>
  <si>
    <t>Muhammad Fakhri Hawari</t>
  </si>
  <si>
    <t>Perum Simp Koramil No.39</t>
  </si>
  <si>
    <t>Sutinah</t>
  </si>
  <si>
    <t>Perum Simp Koramil No.20 Tipe 36</t>
  </si>
  <si>
    <t>Deni</t>
  </si>
  <si>
    <t>101-3.05</t>
  </si>
  <si>
    <t>Nanang</t>
  </si>
  <si>
    <t>Merandeh Dayah Residence C 45</t>
  </si>
  <si>
    <t>Muhammad Rizki 3</t>
  </si>
  <si>
    <t>M Indra Rivai Hrp</t>
  </si>
  <si>
    <t>Merandeh Dayah Residence E 66</t>
  </si>
  <si>
    <t>Suminem</t>
  </si>
  <si>
    <t>Merandeh Dayah Residence C 48</t>
  </si>
  <si>
    <t>M Isa</t>
  </si>
  <si>
    <t>Jl. P. Polem</t>
  </si>
  <si>
    <t>JUL 19 - DES 22</t>
  </si>
  <si>
    <t>Ridwan Rani</t>
  </si>
  <si>
    <t>Seriget</t>
  </si>
  <si>
    <t>104-3.17</t>
  </si>
  <si>
    <t>101-3.08</t>
  </si>
  <si>
    <t>Perlaungan Lubis</t>
  </si>
  <si>
    <t>Jl. Lilawangsa /  Dsn Cendana</t>
  </si>
  <si>
    <t>104-1.06</t>
  </si>
  <si>
    <t>Waluyo</t>
  </si>
  <si>
    <t>Griya Islamic B.15</t>
  </si>
  <si>
    <t>Ermina</t>
  </si>
  <si>
    <t>Pabrik Es</t>
  </si>
  <si>
    <t>103-3.03</t>
  </si>
  <si>
    <t>Onza Tiranda 18</t>
  </si>
  <si>
    <t>TM Bahrum/Perumahan No.18</t>
  </si>
  <si>
    <t>104-3.11</t>
  </si>
  <si>
    <t>Marzuki M. Jamil</t>
  </si>
  <si>
    <t xml:space="preserve">Jl. A. Yani </t>
  </si>
  <si>
    <t>Sri Wahyuni</t>
  </si>
  <si>
    <t>TM Zein</t>
  </si>
  <si>
    <t>103-2.14</t>
  </si>
  <si>
    <t>103-3.05</t>
  </si>
  <si>
    <t>Desrina Winda</t>
  </si>
  <si>
    <t>M. Dahlan</t>
  </si>
  <si>
    <t>Jl. A. Yani / Gg. Patriot</t>
  </si>
  <si>
    <t>Jl. PM Ibrahim Dsn. Yapila</t>
  </si>
  <si>
    <t>Langsa, 01 Februari 2023</t>
  </si>
  <si>
    <t>Jumlah Pelanggan Putus : 40 SR Dengan Total Tunggakan</t>
  </si>
  <si>
    <t>BULAN FEBRUARI 2023</t>
  </si>
  <si>
    <t>PT. PSP G. 03</t>
  </si>
  <si>
    <t>PERUM PT. PSP G. 03</t>
  </si>
  <si>
    <t>104-1.15</t>
  </si>
  <si>
    <t>Perum Cemara Hijau B 15</t>
  </si>
  <si>
    <t>Perum Cemara Hijau</t>
  </si>
  <si>
    <t>MAR 22 - JAN 23</t>
  </si>
  <si>
    <t>Perum Cemara Hijau B 6</t>
  </si>
  <si>
    <t>Perum Cemara Hijau B 4</t>
  </si>
  <si>
    <t>Perum Cemara Hijau B 8</t>
  </si>
  <si>
    <t>Perum Cemara Hijau G 29</t>
  </si>
  <si>
    <t>Yusri</t>
  </si>
  <si>
    <t>TM Bahrum Lor. Abu Muda</t>
  </si>
  <si>
    <t>DES 21 - JAN 23</t>
  </si>
  <si>
    <t>104-3.12</t>
  </si>
  <si>
    <t>Mahdalena</t>
  </si>
  <si>
    <t>OKT 20 - JAN 23</t>
  </si>
  <si>
    <t>Muzakir</t>
  </si>
  <si>
    <t>Bale Krueng</t>
  </si>
  <si>
    <t>JUN 21 - JAN 23</t>
  </si>
  <si>
    <t>T. Abdul Hamid</t>
  </si>
  <si>
    <t>Meurandeh Ds. Sejahtera</t>
  </si>
  <si>
    <t>JUL 20 - JAN 23</t>
  </si>
  <si>
    <t>Hendra,Anto</t>
  </si>
  <si>
    <t>Kamal,Riski</t>
  </si>
  <si>
    <t>Hermanto</t>
  </si>
  <si>
    <t>Jl PM Ibrahim</t>
  </si>
  <si>
    <t>Nurjannah</t>
  </si>
  <si>
    <t>Pusong Dsn. Islah</t>
  </si>
  <si>
    <t>NOV 21 - JAN 23</t>
  </si>
  <si>
    <t>Langsa Kota</t>
  </si>
  <si>
    <t>Zainal Arifin W</t>
  </si>
  <si>
    <t>Ujung Lhung</t>
  </si>
  <si>
    <t>SEP 20 - JAN 23</t>
  </si>
  <si>
    <t>103-3.06</t>
  </si>
  <si>
    <t>Hasyim</t>
  </si>
  <si>
    <t>Peringgan</t>
  </si>
  <si>
    <t>103-1.13</t>
  </si>
  <si>
    <t>Faisal SE XII</t>
  </si>
  <si>
    <t>Jl. A Yani Blok Depan</t>
  </si>
  <si>
    <t>JAN 18 - JAN 23</t>
  </si>
  <si>
    <t>Jumlah Pelanggan Putus : 61 SR Dengan Total Tunggakan</t>
  </si>
  <si>
    <t>Iqbal</t>
  </si>
  <si>
    <t>Perum Avina G. Ujung</t>
  </si>
  <si>
    <t>Israwany, SE</t>
  </si>
  <si>
    <t>Perum Avina H 162</t>
  </si>
  <si>
    <t>JAN 22 - JAN 23</t>
  </si>
  <si>
    <t>Muhammaddin</t>
  </si>
  <si>
    <t>Perum Avina I 185</t>
  </si>
  <si>
    <t>SEP 21 - JAN 23</t>
  </si>
  <si>
    <t>SEP 22 - JAN 23</t>
  </si>
  <si>
    <t>Yasir Hayatullah</t>
  </si>
  <si>
    <t>Perum Simpang Koramil No. 73</t>
  </si>
  <si>
    <t>FEB 21 - JAN 23</t>
  </si>
  <si>
    <t>Syaiful Effendi</t>
  </si>
  <si>
    <t>Jl. Kesehatan</t>
  </si>
  <si>
    <t>?</t>
  </si>
  <si>
    <t>Jl. A Yani</t>
  </si>
  <si>
    <t>Hasruan Adil</t>
  </si>
  <si>
    <t>Jl. Pabrik Es</t>
  </si>
  <si>
    <t>FEB 18 - JAN 23</t>
  </si>
  <si>
    <t>HM Yacob</t>
  </si>
  <si>
    <t>Jl. T Umar</t>
  </si>
  <si>
    <t>OKT 21 - JAN 23</t>
  </si>
  <si>
    <t>Nuraini</t>
  </si>
  <si>
    <t>Veteran</t>
  </si>
  <si>
    <t>Rina Armaini</t>
  </si>
  <si>
    <t>Perum Aksa</t>
  </si>
  <si>
    <t>APR 22 - JAN 23</t>
  </si>
  <si>
    <t>T. Zulfikar</t>
  </si>
  <si>
    <t>Perum Pusong</t>
  </si>
  <si>
    <t>103-3.04</t>
  </si>
  <si>
    <t>Edi Ismail</t>
  </si>
  <si>
    <t>FEB 22 - JAN 23</t>
  </si>
  <si>
    <t>Hasan Basri Ali</t>
  </si>
  <si>
    <t>Kuala</t>
  </si>
  <si>
    <t>103-3.01</t>
  </si>
  <si>
    <t>Budi Hartono</t>
  </si>
  <si>
    <t>Perum Harmoni C 05</t>
  </si>
  <si>
    <t>104-1.16</t>
  </si>
  <si>
    <t>Purna Irawan</t>
  </si>
  <si>
    <t>Perum Harmoni C 08</t>
  </si>
  <si>
    <t>JUL 21 - JAN 23</t>
  </si>
  <si>
    <t>Rudi Saputra SSTP M AP</t>
  </si>
  <si>
    <t>Perum Alfatih D 04</t>
  </si>
  <si>
    <t>Farida Setiana</t>
  </si>
  <si>
    <t>Kuala Dsn. Nelayan</t>
  </si>
  <si>
    <t>PM Ibrahim</t>
  </si>
  <si>
    <t>103-2.11</t>
  </si>
  <si>
    <t>Jl A Yani</t>
  </si>
  <si>
    <t>101-2.08</t>
  </si>
  <si>
    <t>Jl Kuala Perum Pusong</t>
  </si>
  <si>
    <t>Jl Lilawangsa Lor Cendana</t>
  </si>
  <si>
    <t>PTS Amburan</t>
  </si>
  <si>
    <t>Agus Sucipto</t>
  </si>
  <si>
    <t>TM Bahrum Lor. Abadi</t>
  </si>
  <si>
    <t>104-3.05</t>
  </si>
  <si>
    <t>Zulkhairi</t>
  </si>
  <si>
    <t>Komp Naura Indah</t>
  </si>
  <si>
    <t>104-3.08</t>
  </si>
  <si>
    <t>Nazarullah</t>
  </si>
  <si>
    <t>Jl Petua Hamzah</t>
  </si>
  <si>
    <t>Hj Roslina</t>
  </si>
  <si>
    <t>BTN Seriget Lor Sehati</t>
  </si>
  <si>
    <t>M Syahril</t>
  </si>
  <si>
    <t>Perum Avina A 10</t>
  </si>
  <si>
    <t>Mtr Tanam</t>
  </si>
  <si>
    <t>Sri Endang SPd</t>
  </si>
  <si>
    <t>Perum Bhayangkara B 47</t>
  </si>
  <si>
    <t>Munir SPd</t>
  </si>
  <si>
    <t>Dsn Damai Indah</t>
  </si>
  <si>
    <t>AGS 21 - JAN 23</t>
  </si>
  <si>
    <t>104-1.11</t>
  </si>
  <si>
    <t>Sulaiman 5</t>
  </si>
  <si>
    <t>Medan - Banda Aceh</t>
  </si>
  <si>
    <t>104-2.07</t>
  </si>
  <si>
    <t>Sulaiman 1</t>
  </si>
  <si>
    <t>Syarifuddin</t>
  </si>
  <si>
    <t>Samsul Bahri</t>
  </si>
  <si>
    <t>Jl KH Agusalim</t>
  </si>
  <si>
    <t>Manfalusi V</t>
  </si>
  <si>
    <t>Jl A Yani Belakang SMP 3</t>
  </si>
  <si>
    <t>Hendri Surya Putra</t>
  </si>
  <si>
    <t>Jl P Polem</t>
  </si>
  <si>
    <t>Faridah</t>
  </si>
  <si>
    <t>Jl Kuala Dsn Nelayan</t>
  </si>
  <si>
    <t>Jl TM Zein</t>
  </si>
  <si>
    <t>JAN 20 - JAN 23</t>
  </si>
  <si>
    <t>Mawardi</t>
  </si>
  <si>
    <t>Gp Meutia</t>
  </si>
  <si>
    <t>Jl Irian</t>
  </si>
  <si>
    <t>Taman Krueng Langsa</t>
  </si>
  <si>
    <t>Sidorejo Sblm Jembatan</t>
  </si>
  <si>
    <t>Tarwiyah</t>
  </si>
  <si>
    <t>Dsn Nelayan</t>
  </si>
  <si>
    <t>M Amin Arsyad</t>
  </si>
  <si>
    <t>Jl Sudirman</t>
  </si>
  <si>
    <t>MAR 21 - JAN 23</t>
  </si>
  <si>
    <t>Meurandeh</t>
  </si>
  <si>
    <t>T Kamaruddin Lutan</t>
  </si>
  <si>
    <t>Simp Komodor</t>
  </si>
  <si>
    <t>Misnan</t>
  </si>
  <si>
    <t>104-3.18</t>
  </si>
  <si>
    <t>Faisal SE</t>
  </si>
  <si>
    <t>Intan Rahmawati</t>
  </si>
  <si>
    <t>Hasanuddin</t>
  </si>
  <si>
    <t>BTN Seriget E 95</t>
  </si>
  <si>
    <t>Hj Asmah</t>
  </si>
  <si>
    <t>Veteran Gg Pusri</t>
  </si>
  <si>
    <t>Raja Syahputra</t>
  </si>
  <si>
    <t>Jl Agussalim</t>
  </si>
  <si>
    <t>Mawardi MH</t>
  </si>
  <si>
    <t>KH Agusalim Lor Amal</t>
  </si>
  <si>
    <t>Rio Anggi</t>
  </si>
  <si>
    <t>Jl Peringgan</t>
  </si>
  <si>
    <t>Langsa, 01 Maret 2023</t>
  </si>
  <si>
    <t>BULAN MARET 2023</t>
  </si>
  <si>
    <t>H Ilyas Jamuluddin 4</t>
  </si>
  <si>
    <t>Jl KH Agussalim Dsn Ikhlas</t>
  </si>
  <si>
    <t>FEB 21 - FEB 23</t>
  </si>
  <si>
    <t>FEB 22 - FEB 23</t>
  </si>
  <si>
    <t>Kamal, Riski</t>
  </si>
  <si>
    <t>103 - 1.06</t>
  </si>
  <si>
    <t>F U A D I</t>
  </si>
  <si>
    <t>Jl KH Agussalim</t>
  </si>
  <si>
    <t>Rizki</t>
  </si>
  <si>
    <t>Dsn Damai</t>
  </si>
  <si>
    <t>NOV 20 - FEB 23</t>
  </si>
  <si>
    <t>Syamsuddin 6</t>
  </si>
  <si>
    <t>Perum Gp Mutia</t>
  </si>
  <si>
    <t>MEI 21 - FEB 23</t>
  </si>
  <si>
    <t>103 - 2.06</t>
  </si>
  <si>
    <t>Jl Petua Bayeun</t>
  </si>
  <si>
    <t>Azman</t>
  </si>
  <si>
    <t>Simp Kede Rambe</t>
  </si>
  <si>
    <t>tdk ada bangunan</t>
  </si>
  <si>
    <t>KET</t>
  </si>
  <si>
    <t>Jumlah Pelanggan Putus : 54 SR Dengan Total Tunggakan</t>
  </si>
  <si>
    <t>ANDI EVA WAHYUNI, A.MD</t>
  </si>
  <si>
    <t>ARIEF TEZAR RAMADHAN, S.KOM</t>
  </si>
  <si>
    <t xml:space="preserve">PER 03 MARET 2023 </t>
  </si>
  <si>
    <t>Gampong Mutia</t>
  </si>
  <si>
    <t>Jl Sultan M Daud</t>
  </si>
  <si>
    <t>MAR 22 - FEB 23</t>
  </si>
  <si>
    <t>103 - 2.04</t>
  </si>
  <si>
    <t>A Salam Adami</t>
  </si>
  <si>
    <t>Jl Amir</t>
  </si>
  <si>
    <t>103 - 2.03</t>
  </si>
  <si>
    <t>Zuraidah</t>
  </si>
  <si>
    <t>Perum Relokasi 121 B</t>
  </si>
  <si>
    <t>DES 21 - FEB 23</t>
  </si>
  <si>
    <t>104 - 1.17</t>
  </si>
  <si>
    <t>Katijah</t>
  </si>
  <si>
    <t>APR 22 - FEB 23</t>
  </si>
  <si>
    <t>104 - 1.10</t>
  </si>
  <si>
    <t>Subroto Wadi</t>
  </si>
  <si>
    <t>Perum Relokasi 5 A</t>
  </si>
  <si>
    <t>Muhammad Harun</t>
  </si>
  <si>
    <t>MEI 22 - FEB 23</t>
  </si>
  <si>
    <t>Nurvila</t>
  </si>
  <si>
    <t>JAN 21 - FEB 23</t>
  </si>
  <si>
    <t>Nurfadliansyah</t>
  </si>
  <si>
    <t>Perum Relokasi 77 A</t>
  </si>
  <si>
    <t>Perum Relokasi 124 A</t>
  </si>
  <si>
    <t>Zainuddin Razali</t>
  </si>
  <si>
    <t>Dsn Hijrah</t>
  </si>
  <si>
    <t>MEI 20 - FEB 23</t>
  </si>
  <si>
    <t>103 - 3.05</t>
  </si>
  <si>
    <t xml:space="preserve">PER 10 MARET 2023 </t>
  </si>
  <si>
    <t>Khalidin Hasan</t>
  </si>
  <si>
    <t>103 - 3.06</t>
  </si>
  <si>
    <t>Faisal</t>
  </si>
  <si>
    <t>BTN Seriget J 171</t>
  </si>
  <si>
    <t>AGS 21 - FEB 23</t>
  </si>
  <si>
    <t>104 - 3.18</t>
  </si>
  <si>
    <t>Zulkifli Is</t>
  </si>
  <si>
    <t>Dsn Seriget / SPK</t>
  </si>
  <si>
    <t>NOV 21 - FEB 23</t>
  </si>
  <si>
    <t>104 - 3.16</t>
  </si>
  <si>
    <t>M Saleh</t>
  </si>
  <si>
    <t>Edy Janwar SE</t>
  </si>
  <si>
    <t>Jl Prof Majid Ibrahim</t>
  </si>
  <si>
    <t>JUN 21 - FEB 23</t>
  </si>
  <si>
    <t xml:space="preserve">PER 17 MARET 2023 </t>
  </si>
  <si>
    <t>Rizal Fahmi</t>
  </si>
  <si>
    <t>103 - 2.13</t>
  </si>
  <si>
    <t>Heri Syahputra</t>
  </si>
  <si>
    <t>PM Ibrahim Rmh Pusong</t>
  </si>
  <si>
    <t>Muchsin Salam 3</t>
  </si>
  <si>
    <t>103 - 1.01</t>
  </si>
  <si>
    <t>mtr rsk</t>
  </si>
  <si>
    <t>Syahrul</t>
  </si>
  <si>
    <t>PM Ibrahim Lor Petua Rani</t>
  </si>
  <si>
    <t xml:space="preserve">PER 24 MARET 2023 </t>
  </si>
  <si>
    <t>Ratna Wati</t>
  </si>
  <si>
    <t>Jl A Yani / PJKA Baru</t>
  </si>
  <si>
    <t>103 - 2.16</t>
  </si>
  <si>
    <t>Khairil</t>
  </si>
  <si>
    <t>Jl H Fansuri / Kp Selalah</t>
  </si>
  <si>
    <t>101 - 2.01</t>
  </si>
  <si>
    <t>Herawati</t>
  </si>
  <si>
    <t>Jl Lilawangsa Lor Pipa</t>
  </si>
  <si>
    <t>101 - 2.12</t>
  </si>
  <si>
    <t>mtr cor</t>
  </si>
  <si>
    <t>Muhifuddin</t>
  </si>
  <si>
    <t>P Simp Koramil 40</t>
  </si>
  <si>
    <t>OKT 21 - FEB 23</t>
  </si>
  <si>
    <t>103 - 1.02</t>
  </si>
  <si>
    <t>Abdullah Ibrahim</t>
  </si>
  <si>
    <t>P Pusong</t>
  </si>
  <si>
    <t>JAN 22 - FEB 23</t>
  </si>
  <si>
    <t>Junaidi (damai)</t>
  </si>
  <si>
    <t>103 - 3.01</t>
  </si>
  <si>
    <t>Iswandi</t>
  </si>
  <si>
    <t>Jl Iskandar Sani</t>
  </si>
  <si>
    <t>JAN 18 - FEB 23</t>
  </si>
  <si>
    <t>103 - 2.01</t>
  </si>
  <si>
    <t xml:space="preserve">PER 31 MARET 2023 </t>
  </si>
  <si>
    <t>Jumlah Pelanggan Putus : 30 SR Dengan Total Tunggakan</t>
  </si>
  <si>
    <t>BULAN APRIL 2023</t>
  </si>
  <si>
    <t>Fahmi Ramadhan</t>
  </si>
  <si>
    <t>Lor Tijarah</t>
  </si>
  <si>
    <t>DES 21 - MAR 23</t>
  </si>
  <si>
    <t>Nurhana Lubis</t>
  </si>
  <si>
    <t>APR 22 - MAR 23</t>
  </si>
  <si>
    <t>Yuli Yanti Amd Keb</t>
  </si>
  <si>
    <t>Polindes Sp. Lhee</t>
  </si>
  <si>
    <t>MEI 22 - MAR 23</t>
  </si>
  <si>
    <t>Safrizal</t>
  </si>
  <si>
    <t>PM Ibrahim Petua Abdullah</t>
  </si>
  <si>
    <t>Mariani</t>
  </si>
  <si>
    <t>Alue Berawe Dsn Blang</t>
  </si>
  <si>
    <t>Muhammad Iqbal</t>
  </si>
  <si>
    <t>Seriget Dpn Terminal</t>
  </si>
  <si>
    <t>Etty Kartika Chandra</t>
  </si>
  <si>
    <t>Kp Meutia</t>
  </si>
  <si>
    <t>NOV 20 - MAR 23</t>
  </si>
  <si>
    <t>M Adnan</t>
  </si>
  <si>
    <t>JUN 22 - MAR 23</t>
  </si>
  <si>
    <t>Supriono 4</t>
  </si>
  <si>
    <t>Jl Veteran</t>
  </si>
  <si>
    <t>Baharuddin Lubis</t>
  </si>
  <si>
    <t>DES 08 - MAR 23</t>
  </si>
  <si>
    <t>Sudarwin 4</t>
  </si>
  <si>
    <t>NOV 11 - MAR 23</t>
  </si>
  <si>
    <t>Jl Lilawangsa</t>
  </si>
  <si>
    <t>Jumlah Pelanggan Putus : 12 SR Dengan Total Tunggakan</t>
  </si>
  <si>
    <t>Langsa, 02 Mei 2023</t>
  </si>
  <si>
    <t>BULAN MEI 2023</t>
  </si>
  <si>
    <t>NO</t>
  </si>
  <si>
    <t>NAMA</t>
  </si>
  <si>
    <t>ALAMAT</t>
  </si>
  <si>
    <t>JLH BULAN</t>
  </si>
  <si>
    <t>PERIODE BULAN</t>
  </si>
  <si>
    <t>STAND METER</t>
  </si>
  <si>
    <t>TGL PUTUS</t>
  </si>
  <si>
    <t>PETUGAS PEMUTUSAN</t>
  </si>
  <si>
    <t>JLH TUNGGAKAN</t>
  </si>
  <si>
    <t>RUTE</t>
  </si>
  <si>
    <t>Pajak Ikan</t>
  </si>
  <si>
    <t>Jl Pajak Ikan</t>
  </si>
  <si>
    <t>JUN 22 - APR 23</t>
  </si>
  <si>
    <t>103-105</t>
  </si>
  <si>
    <t>Junaidie</t>
  </si>
  <si>
    <t>AGS 21 - APR 23</t>
  </si>
  <si>
    <t>101-102</t>
  </si>
  <si>
    <t>PER 5 MEI 2023</t>
  </si>
  <si>
    <t>Rosyida</t>
  </si>
  <si>
    <t>101-208</t>
  </si>
  <si>
    <t>Amriadi</t>
  </si>
  <si>
    <t>Jl Pondok Keumuneng</t>
  </si>
  <si>
    <t>OKT 21 - APR 23</t>
  </si>
  <si>
    <t>101-202</t>
  </si>
  <si>
    <t>Juliardi</t>
  </si>
  <si>
    <t>Jl Nurdin Arraniri</t>
  </si>
  <si>
    <t>101-206</t>
  </si>
  <si>
    <t>Muslihah IT 2</t>
  </si>
  <si>
    <t>104-304</t>
  </si>
  <si>
    <t>PER 12 MEI 2023</t>
  </si>
  <si>
    <t>Salman</t>
  </si>
  <si>
    <t>MAR 21 - APR 23</t>
  </si>
  <si>
    <t>104-107</t>
  </si>
  <si>
    <t>Faridi</t>
  </si>
  <si>
    <t>Perum Harmoni B 15</t>
  </si>
  <si>
    <t>JUL 22 - APR 23</t>
  </si>
  <si>
    <t>Rosmaini Sandi</t>
  </si>
  <si>
    <t>Perum Bhayangkara</t>
  </si>
  <si>
    <t>AGS 20 - APR 23</t>
  </si>
  <si>
    <t>Perum Avina Blok L 259</t>
  </si>
  <si>
    <t>104-106</t>
  </si>
  <si>
    <t>M Kasim</t>
  </si>
  <si>
    <t>Jl PM Ibrahim Lor Abdullah</t>
  </si>
  <si>
    <t>MAR 20 - APR 23</t>
  </si>
  <si>
    <t>104-210</t>
  </si>
  <si>
    <t>Ridwan Ahmad</t>
  </si>
  <si>
    <t>Jl Sudirman Ujung Lhung</t>
  </si>
  <si>
    <t>MEI 22 - APR 23</t>
  </si>
  <si>
    <t>103-303</t>
  </si>
  <si>
    <t>Abdul Gani</t>
  </si>
  <si>
    <t>101-308</t>
  </si>
  <si>
    <t>T. Amri</t>
  </si>
  <si>
    <t>NOV 17 - APR 23</t>
  </si>
  <si>
    <t>Mustafa Ruddin</t>
  </si>
  <si>
    <t>NOV 19 - APR 23</t>
  </si>
  <si>
    <t>103-304</t>
  </si>
  <si>
    <t>Zulkifli</t>
  </si>
  <si>
    <t>BTN Serigit / Dsn Utama</t>
  </si>
  <si>
    <t>104-318</t>
  </si>
  <si>
    <t>P Cemara Hijau B 07</t>
  </si>
  <si>
    <t>Jl Medan - Banda Aceh</t>
  </si>
  <si>
    <t>104-115</t>
  </si>
  <si>
    <t>Irma Nurlianti</t>
  </si>
  <si>
    <t>Jl Abu Muda / Damai</t>
  </si>
  <si>
    <t>104-312</t>
  </si>
  <si>
    <t>PER 19 MEI 2023</t>
  </si>
  <si>
    <t>Jumlah Pelanggan Putus : 18 SR Dengan Total Tunggakan</t>
  </si>
  <si>
    <t>Langsa, 31 Mei 2023</t>
  </si>
  <si>
    <t>BULAN JUNI 2023</t>
  </si>
  <si>
    <t>Hasmiati</t>
  </si>
  <si>
    <t>Jl Kuala KM 6</t>
  </si>
  <si>
    <t>MAR 21 - MAI 23</t>
  </si>
  <si>
    <t>103-301</t>
  </si>
  <si>
    <t>Halimah</t>
  </si>
  <si>
    <t>Jl Veteran Gg Tabah</t>
  </si>
  <si>
    <t>JUN 22 - MAI 23</t>
  </si>
  <si>
    <t>103-307</t>
  </si>
  <si>
    <t>SBK</t>
  </si>
  <si>
    <t>Sri Intan</t>
  </si>
  <si>
    <t>Jl Meurandeh Aceh</t>
  </si>
  <si>
    <t>101-301</t>
  </si>
  <si>
    <t>Yusri Z</t>
  </si>
  <si>
    <t>Jl Pondok Pabrik</t>
  </si>
  <si>
    <t>MEI 22 - MAI 23</t>
  </si>
  <si>
    <t>101-304</t>
  </si>
  <si>
    <t>PER 9 MEI 2023</t>
  </si>
  <si>
    <t>Lasinem</t>
  </si>
  <si>
    <t>PT Husin</t>
  </si>
  <si>
    <t>103-204</t>
  </si>
  <si>
    <t>Mesjid Nurul Huda</t>
  </si>
  <si>
    <t>Jl Meurandeh</t>
  </si>
  <si>
    <t>101-305</t>
  </si>
  <si>
    <t>Drs Abdul Jalil Ali</t>
  </si>
  <si>
    <t>Jl Gedubang Aceh As Guru</t>
  </si>
  <si>
    <t>JUL 21 - MAI 23</t>
  </si>
  <si>
    <t>101-210</t>
  </si>
  <si>
    <t>Salbiah</t>
  </si>
  <si>
    <t>JUL 22 - MAI 23</t>
  </si>
  <si>
    <t>Rusli Manaf</t>
  </si>
  <si>
    <t>BTN Seuriget B 44</t>
  </si>
  <si>
    <t>JAN 22 - MAI 23</t>
  </si>
  <si>
    <t>Ghazali</t>
  </si>
  <si>
    <t>Jl Pasar Baru</t>
  </si>
  <si>
    <t>AGS 22 - MAI 23</t>
  </si>
  <si>
    <t>Mariah, S.Pt</t>
  </si>
  <si>
    <t>Jl A Yani Blkg Mandala Finance</t>
  </si>
  <si>
    <t>APR 21 - MAI 23</t>
  </si>
  <si>
    <t>103-215</t>
  </si>
  <si>
    <t>Joharsyah</t>
  </si>
  <si>
    <t>Jl Kuala Langsa</t>
  </si>
  <si>
    <t>MAR 22 - MAI 23</t>
  </si>
  <si>
    <t>PER 16 MEI 2023</t>
  </si>
  <si>
    <t>Drs. Nurhayati Nafiah</t>
  </si>
  <si>
    <t>Komp BTN Seuriget</t>
  </si>
  <si>
    <t>Putus Lama</t>
  </si>
  <si>
    <t>Ibrahim</t>
  </si>
  <si>
    <t>BTN Seuriget</t>
  </si>
  <si>
    <t>OKT 18 - MAI 23</t>
  </si>
  <si>
    <t>Ilham Ramadhani</t>
  </si>
  <si>
    <t>P Center House 3 A 3</t>
  </si>
  <si>
    <t>104-316</t>
  </si>
  <si>
    <t>Satiyah Usman</t>
  </si>
  <si>
    <t>Basyiruddin 6</t>
  </si>
  <si>
    <t>Jl Veteran Lr Keupula</t>
  </si>
  <si>
    <t>Defry Basrin</t>
  </si>
  <si>
    <t>P Savaraz Regency 8</t>
  </si>
  <si>
    <t>104-211</t>
  </si>
  <si>
    <t>Jufri</t>
  </si>
  <si>
    <t>Jl PM Ibrahim Lr PA Rani</t>
  </si>
  <si>
    <t>OKT 21 - MAI 23</t>
  </si>
  <si>
    <t>Nur Laila</t>
  </si>
  <si>
    <t>103-306</t>
  </si>
  <si>
    <t>Kemalawati</t>
  </si>
  <si>
    <t>P Relokasi 105 A</t>
  </si>
  <si>
    <t>APR 23 - MAI 23</t>
  </si>
  <si>
    <t>104-117</t>
  </si>
  <si>
    <t>M Amin</t>
  </si>
  <si>
    <t>JAN 21 - MAI 23</t>
  </si>
  <si>
    <t>M Dahlan</t>
  </si>
  <si>
    <t>PM Ibrahim Lor Dayah</t>
  </si>
  <si>
    <t>PER 23 MEI 2023</t>
  </si>
  <si>
    <t>Irsal</t>
  </si>
  <si>
    <t>JUL 18 - MAI 23</t>
  </si>
  <si>
    <t>101-201</t>
  </si>
  <si>
    <t>Jumlah Pelanggan Putus : 25 SR Dengan Total Tunggakan</t>
  </si>
  <si>
    <t>Langsa, 04 Juli 2023</t>
  </si>
  <si>
    <t>BULAN JULI 2023</t>
  </si>
  <si>
    <t>Dayah Darul Muta'alimin</t>
  </si>
  <si>
    <t>Jl Veteran Bale Krung</t>
  </si>
  <si>
    <t>AGS 22 - JUN 23</t>
  </si>
  <si>
    <t>PER 7 JULI 2023</t>
  </si>
  <si>
    <t>Muhammad Ichsan</t>
  </si>
  <si>
    <t>Jl Lengkong Perum Warahmah</t>
  </si>
  <si>
    <t>SEP 22 - JUN 23</t>
  </si>
  <si>
    <t>101-213</t>
  </si>
  <si>
    <t>Selamet Mustamit</t>
  </si>
  <si>
    <t xml:space="preserve">Jl Nurdnin Arraniri </t>
  </si>
  <si>
    <t>Maulidin</t>
  </si>
  <si>
    <t>Jl Medan-B Aceh Dpn Bonsai Kafe</t>
  </si>
  <si>
    <t>104-207</t>
  </si>
  <si>
    <t>Said Bafzal</t>
  </si>
  <si>
    <t>Jl A Yani Kede Kopi Dpn RS CND</t>
  </si>
  <si>
    <t>JAN 20 - JUN 23</t>
  </si>
  <si>
    <t>103-217</t>
  </si>
  <si>
    <t>Jl Veteran SP Jamsostek</t>
  </si>
  <si>
    <t>JUN 22 - JUN 23</t>
  </si>
  <si>
    <t>Irhas</t>
  </si>
  <si>
    <t>Jl Sidodadi</t>
  </si>
  <si>
    <t>101-303</t>
  </si>
  <si>
    <t>MZ Soleman</t>
  </si>
  <si>
    <t>Jl Cut Nyak Dhien</t>
  </si>
  <si>
    <t>FEB 15 - JUN 23</t>
  </si>
  <si>
    <t>101-114</t>
  </si>
  <si>
    <t>PER 14 JULI 2023</t>
  </si>
  <si>
    <t>Amir Husin</t>
  </si>
  <si>
    <t>P Relokasi</t>
  </si>
  <si>
    <t>JAN 21 - JUN 23</t>
  </si>
  <si>
    <t>104-101</t>
  </si>
  <si>
    <t>Syovia Sulastri</t>
  </si>
  <si>
    <t>Saniah</t>
  </si>
  <si>
    <t>M Jamid Daud</t>
  </si>
  <si>
    <t>Rosmawati</t>
  </si>
  <si>
    <t>PER 21 JULI 2023</t>
  </si>
  <si>
    <t>M Irsyad</t>
  </si>
  <si>
    <t>103-101</t>
  </si>
  <si>
    <t>Rusmadi Skm</t>
  </si>
  <si>
    <t>JUL 22 - JUN 23</t>
  </si>
  <si>
    <t>Rohani</t>
  </si>
  <si>
    <t>Lr Bata / BTN Alur Brawe</t>
  </si>
  <si>
    <t>APR 21 - JUN 23</t>
  </si>
  <si>
    <t>103-103</t>
  </si>
  <si>
    <t>PER 28 JULI 2023</t>
  </si>
  <si>
    <t>Suryadi Pusong</t>
  </si>
  <si>
    <t>Jumlah Pelanggan Putus : 17 SR Dengan Total Tunggakan</t>
  </si>
  <si>
    <t>Langsa, 01 Agustus 2023</t>
  </si>
  <si>
    <t>BULAN AGUSTUS 2023</t>
  </si>
  <si>
    <t>Gusman Syahputra</t>
  </si>
  <si>
    <t>Jl Meurandeh Dayah</t>
  </si>
  <si>
    <t>JUN 22 - JUL 23</t>
  </si>
  <si>
    <t>M A R I D A H</t>
  </si>
  <si>
    <t>Jl Veteran Lor Mesjid</t>
  </si>
  <si>
    <t>Lunas</t>
  </si>
  <si>
    <t>Rosnawati Wahab</t>
  </si>
  <si>
    <t>Jl Veteran Lor Kepula</t>
  </si>
  <si>
    <t>OKT 22 - JUL 23</t>
  </si>
  <si>
    <t>Nurainun</t>
  </si>
  <si>
    <t>Jl Veteran Lor Permai</t>
  </si>
  <si>
    <t>M Ali Abbas</t>
  </si>
  <si>
    <t>AGS 22 - JUL 23</t>
  </si>
  <si>
    <t>PER 14 AGUSTUS 2023</t>
  </si>
  <si>
    <t>Rahmadi A. Bakar</t>
  </si>
  <si>
    <t>JUL 22 - JUL 23</t>
  </si>
  <si>
    <t>103-305</t>
  </si>
  <si>
    <t>PER 18 AGUSTUS 2023</t>
  </si>
  <si>
    <t>Rupiani</t>
  </si>
  <si>
    <t>P Relokasi No 49 B</t>
  </si>
  <si>
    <t>Rizal,Yudi</t>
  </si>
  <si>
    <t>Muhammad Yunus</t>
  </si>
  <si>
    <t>P Relokasi No 73 B</t>
  </si>
  <si>
    <t>Syahrurradi</t>
  </si>
  <si>
    <t>104-110</t>
  </si>
  <si>
    <t>Nyono</t>
  </si>
  <si>
    <t>P Relokasi No 64 A</t>
  </si>
  <si>
    <t>Basri</t>
  </si>
  <si>
    <t>Jl BTN Sei Pauh / Kav 19</t>
  </si>
  <si>
    <t>103-302</t>
  </si>
  <si>
    <t>Ali Ahmad Kaseh, B.A</t>
  </si>
  <si>
    <t>Syahrun Harfan</t>
  </si>
  <si>
    <t>P Relokasi No 58 B</t>
  </si>
  <si>
    <t>DES 21 - JUL 23</t>
  </si>
  <si>
    <t>Hasniar</t>
  </si>
  <si>
    <t>SEP 22 - JUL 23</t>
  </si>
  <si>
    <t>Sunarni</t>
  </si>
  <si>
    <t>Maya Safhidah</t>
  </si>
  <si>
    <t>Meurandeh Dayah Residence A 05</t>
  </si>
  <si>
    <t>PER 25 AGUSTUS 2023</t>
  </si>
  <si>
    <t>Agus Widodo</t>
  </si>
  <si>
    <t>MAR 21 - JUL 23</t>
  </si>
  <si>
    <t>103-201</t>
  </si>
  <si>
    <t>PER 31 AGUSTUS 2023</t>
  </si>
  <si>
    <t>Jlh Putus : 17 SR Dengan Total Tunggakan</t>
  </si>
  <si>
    <t>Langsa, 31 Agustus 2023</t>
  </si>
  <si>
    <t>BULAN SEPTEMBER 2023</t>
  </si>
  <si>
    <t>JLH BLN</t>
  </si>
  <si>
    <t>Syarifuddin T</t>
  </si>
  <si>
    <t>MEI 21 - MAR 23</t>
  </si>
  <si>
    <t>103-106</t>
  </si>
  <si>
    <t>Ginot</t>
  </si>
  <si>
    <t>OKT 22 - AGS 23</t>
  </si>
  <si>
    <t>Sarti S</t>
  </si>
  <si>
    <t>Jl Hamzah Fansuri</t>
  </si>
  <si>
    <t>SEP 22 - AGS 23</t>
  </si>
  <si>
    <t>P Harmoni A 13</t>
  </si>
  <si>
    <t>MEI 22 - AGS 23</t>
  </si>
  <si>
    <t>104-116</t>
  </si>
  <si>
    <t>Sudarwin 3</t>
  </si>
  <si>
    <t>Jl Lilawangsa / Lr Cendana</t>
  </si>
  <si>
    <t>AGS 22 - AGS 23</t>
  </si>
  <si>
    <t>101-212</t>
  </si>
  <si>
    <t>Hj. Maimunah 4</t>
  </si>
  <si>
    <t>Jl Gedubang Aceh</t>
  </si>
  <si>
    <t>NOV 22 - AGS 23</t>
  </si>
  <si>
    <t>Syukri Bin Ahmad</t>
  </si>
  <si>
    <t>Jl Ahmad Yani / TM Bahrum</t>
  </si>
  <si>
    <t>103-216</t>
  </si>
  <si>
    <t>Makhroji</t>
  </si>
  <si>
    <t>Lr Kuburan</t>
  </si>
  <si>
    <t>MAR 22 - AGS 23</t>
  </si>
  <si>
    <t>Siti Zahara</t>
  </si>
  <si>
    <t>Meurandeh Dayah Dsn Dayah</t>
  </si>
  <si>
    <t>Khairul Nizam</t>
  </si>
  <si>
    <t>Endang Herlina</t>
  </si>
  <si>
    <t>BTN Seriget Blok F 127</t>
  </si>
  <si>
    <t>Bachtiar</t>
  </si>
  <si>
    <t>BTN Seriget / Dpn KUA</t>
  </si>
  <si>
    <t>Zulkifli Idris</t>
  </si>
  <si>
    <t>JAN 21 - AGS 23</t>
  </si>
  <si>
    <t>Ikhlas</t>
  </si>
  <si>
    <t>Matang Kumbang</t>
  </si>
  <si>
    <t>JUL 22 - AGS 23</t>
  </si>
  <si>
    <t>A D M I</t>
  </si>
  <si>
    <t>Kp Paya Bujok Tengoh</t>
  </si>
  <si>
    <t>NOV 21 - AGS 23</t>
  </si>
  <si>
    <t>A Wahab SE</t>
  </si>
  <si>
    <t>Jl PM Ibrahim / Lr Sehati</t>
  </si>
  <si>
    <t>FEB 22 - AGS 23</t>
  </si>
  <si>
    <t>Balai Pengajian Nurul Iman</t>
  </si>
  <si>
    <t>Dsn Jawa Baru</t>
  </si>
  <si>
    <t>JUN 21 - AGS 23</t>
  </si>
  <si>
    <t>101-101</t>
  </si>
  <si>
    <t>Sawaluddin</t>
  </si>
  <si>
    <t>JUN 23 - AGS 23</t>
  </si>
  <si>
    <t>101-209</t>
  </si>
  <si>
    <t>Jamilah 2</t>
  </si>
  <si>
    <t>Lr Pepaya</t>
  </si>
  <si>
    <t>101-302</t>
  </si>
  <si>
    <t>Muchlis</t>
  </si>
  <si>
    <t>P Avina Seriget / B 99</t>
  </si>
  <si>
    <t>DES 20 - AGS 23</t>
  </si>
  <si>
    <t>104-319</t>
  </si>
  <si>
    <t>Agus Syahputra</t>
  </si>
  <si>
    <t>P Avina Seriget / B 66</t>
  </si>
  <si>
    <t>MAR 21 - AGS 23</t>
  </si>
  <si>
    <t>Jl Veteran Gg Pusri</t>
  </si>
  <si>
    <t>Hj. Mariamul Kibtiah I</t>
  </si>
  <si>
    <t>Jl Veteran Gg Sopan</t>
  </si>
  <si>
    <t>101-307</t>
  </si>
  <si>
    <t>Jlh Putus : 24 SR Dengan Total Tunggakan</t>
  </si>
  <si>
    <t>BULAN OKTOBER 2023</t>
  </si>
  <si>
    <t>Ruli Rizaluddin</t>
  </si>
  <si>
    <t>Avina 3 Blok F No 76</t>
  </si>
  <si>
    <t>AGS 22 - SEP 23</t>
  </si>
  <si>
    <t>Yanti</t>
  </si>
  <si>
    <t>Lr Firdaus</t>
  </si>
  <si>
    <t>NOV 22 - SEP 23</t>
  </si>
  <si>
    <t>Kamal,Rizki</t>
  </si>
  <si>
    <t>103-108</t>
  </si>
  <si>
    <t>Asrul Faisal SE</t>
  </si>
  <si>
    <t>MEI 22 - SEP 23</t>
  </si>
  <si>
    <t>104-209</t>
  </si>
  <si>
    <t>Evi Evendi</t>
  </si>
  <si>
    <t>DES 22 - SEP 23</t>
  </si>
  <si>
    <t>Krisna Murti</t>
  </si>
  <si>
    <t>Kp Sidodadi</t>
  </si>
  <si>
    <t>Rudi Wijaya</t>
  </si>
  <si>
    <t>Avina Seriget Blok F 82</t>
  </si>
  <si>
    <t>FEB 21 - SEP 23</t>
  </si>
  <si>
    <t>Sakdiah</t>
  </si>
  <si>
    <t>Jl Veteran / Balee Krung</t>
  </si>
  <si>
    <t>Zahrial 2</t>
  </si>
  <si>
    <t>Jl Gedubang Aceh / Kede Rambe</t>
  </si>
  <si>
    <t>MAR 23 - SEP 23</t>
  </si>
  <si>
    <t>T Zainal Abidin</t>
  </si>
  <si>
    <t>Jl Merdeka / Sebelah Ibam Kupi</t>
  </si>
  <si>
    <t>103-209</t>
  </si>
  <si>
    <t>Suwandi Tommi</t>
  </si>
  <si>
    <t>T Umar</t>
  </si>
  <si>
    <t>103-208</t>
  </si>
  <si>
    <t>Agustina</t>
  </si>
  <si>
    <t>Jl Lr C Perum Avina</t>
  </si>
  <si>
    <t>101-205</t>
  </si>
  <si>
    <t>Elyya Agustina</t>
  </si>
  <si>
    <t>Jl Veteran / Gg Pusri</t>
  </si>
  <si>
    <t>JAN 22 - SEP 23</t>
  </si>
  <si>
    <t>Jl Merandeh</t>
  </si>
  <si>
    <t>JUN 22 - SEP 23</t>
  </si>
  <si>
    <t>P Meurandeh Dayah A 05</t>
  </si>
  <si>
    <t>JUL 22 - SEP 23</t>
  </si>
  <si>
    <t>Sulaiman</t>
  </si>
  <si>
    <t>Jl Pabrek Es</t>
  </si>
  <si>
    <t>Nurhamidah</t>
  </si>
  <si>
    <t>Jl Sudirman / Lr TPI</t>
  </si>
  <si>
    <t>103-212</t>
  </si>
  <si>
    <t>Jlh Putus : 16 SR Dengan Total Tunggakan</t>
  </si>
  <si>
    <t>BULAN NOVEMBER 2023</t>
  </si>
  <si>
    <t>Khairul Bariah</t>
  </si>
  <si>
    <t>P Relokasi No 68 A</t>
  </si>
  <si>
    <t>DES 21 - OKT 23</t>
  </si>
  <si>
    <t>Yusman YS</t>
  </si>
  <si>
    <t>P Relokasi No 31 A</t>
  </si>
  <si>
    <t>MEI 22 - OKT 23</t>
  </si>
  <si>
    <t>Maraidun Siregar</t>
  </si>
  <si>
    <t>P Relokasi No 10 A</t>
  </si>
  <si>
    <t>FEB 23 - OKT 23</t>
  </si>
  <si>
    <t>Saudah</t>
  </si>
  <si>
    <t>P Relokasi No Lr 3</t>
  </si>
  <si>
    <t>JUL 22 - OKT 23</t>
  </si>
  <si>
    <t>104-109</t>
  </si>
  <si>
    <t>NOV 22 - OKT 23</t>
  </si>
  <si>
    <t>M. Nasir/Achik</t>
  </si>
  <si>
    <t>JUN 23 - OKT 23</t>
  </si>
  <si>
    <t>Ayah Mat</t>
  </si>
  <si>
    <t>DES 22 - OKT 23</t>
  </si>
  <si>
    <t>104-102</t>
  </si>
  <si>
    <t>T. Kamaruddin Lutan</t>
  </si>
  <si>
    <t>J Jend A Yani Sp. Comodore</t>
  </si>
  <si>
    <t>OKT 22 - OKT 23</t>
  </si>
  <si>
    <t>104-302</t>
  </si>
  <si>
    <t>Mulizar ( Polindes )</t>
  </si>
  <si>
    <t>JUL 20 - OKT 23</t>
  </si>
  <si>
    <t>Husin M Isa</t>
  </si>
  <si>
    <t>Hendra, Anto</t>
  </si>
  <si>
    <t>JAN 23 - OKT 23</t>
  </si>
  <si>
    <t>Kamal, Rizki</t>
  </si>
  <si>
    <t>Pairin</t>
  </si>
  <si>
    <t>P. Kemuning</t>
  </si>
  <si>
    <t>Abidin Efendi</t>
  </si>
  <si>
    <t>Jl T C Paya Bakong / Dpn Ktr Tim Har</t>
  </si>
  <si>
    <t>MEI 23 - OKT 23</t>
  </si>
  <si>
    <t>101-106</t>
  </si>
  <si>
    <t>T. Priyono Yarmin</t>
  </si>
  <si>
    <t>Yudi, Rizal</t>
  </si>
  <si>
    <t>H. Muzir Ali</t>
  </si>
  <si>
    <t>Fikriah A. MA, PD</t>
  </si>
  <si>
    <t>Jl Irian/Lr Petua Bayen</t>
  </si>
  <si>
    <t>Jl Sudirman/Lr TPI</t>
  </si>
  <si>
    <t>Wahyuddin (2)</t>
  </si>
  <si>
    <t>103-211</t>
  </si>
  <si>
    <t>Fachri Husin, SH</t>
  </si>
  <si>
    <t>Jl Sudirman/Lr Karya</t>
  </si>
  <si>
    <t>A. Rachman Jalil</t>
  </si>
  <si>
    <t>Mahmuzar</t>
  </si>
  <si>
    <t>Jl Teuku Umar/Rel</t>
  </si>
  <si>
    <t xml:space="preserve">Giman </t>
  </si>
  <si>
    <t>Jlh Putus : 22 SR Dengan Total Tunggakan</t>
  </si>
  <si>
    <t>BULAN DESEMBER 2023</t>
  </si>
  <si>
    <t>Toko Buku Indra Plaza</t>
  </si>
  <si>
    <t>Pusat</t>
  </si>
  <si>
    <t>Ilegal Sambungan Liar</t>
  </si>
  <si>
    <t>Jirahayu</t>
  </si>
  <si>
    <t>JAN 23 - NOV 23</t>
  </si>
  <si>
    <t>Bambang Irawan</t>
  </si>
  <si>
    <t>P Center House 3 Kav B No 10</t>
  </si>
  <si>
    <t>AGS 21 - NOV 23</t>
  </si>
  <si>
    <t>Suriani</t>
  </si>
  <si>
    <t>P Harmoni B 37</t>
  </si>
  <si>
    <t>DES 21 - NOV 23</t>
  </si>
  <si>
    <t>Rumah Terkunci</t>
  </si>
  <si>
    <t>Mardiansyah</t>
  </si>
  <si>
    <t>JAN 21 - NOV 23</t>
  </si>
  <si>
    <t>Muchtaruddin</t>
  </si>
  <si>
    <t>Nizar Azmi</t>
  </si>
  <si>
    <t>Joni SE</t>
  </si>
  <si>
    <t>P Harmoni B 18</t>
  </si>
  <si>
    <t>FEB 23 - NOV 23</t>
  </si>
  <si>
    <t>Kantor PUPR</t>
  </si>
  <si>
    <t>Jl A Yani Sblm SMA 1</t>
  </si>
  <si>
    <t>Anto, Hendra</t>
  </si>
  <si>
    <t>Rita Yani</t>
  </si>
  <si>
    <t>P Bhayang Kara</t>
  </si>
  <si>
    <t>JUL 21 - NOV 23</t>
  </si>
  <si>
    <t>Tri Kurniawan</t>
  </si>
  <si>
    <t>Ds Pondok Pabrik</t>
  </si>
  <si>
    <t>APR 21 - NOV 23</t>
  </si>
  <si>
    <t>Mushalla Khusnul Yaqin</t>
  </si>
  <si>
    <t>DES 22 - NOV 23</t>
  </si>
  <si>
    <t>Michael</t>
  </si>
  <si>
    <t>Jl Teuku Umar</t>
  </si>
  <si>
    <t>Rusli Husin</t>
  </si>
  <si>
    <t>NOV 22 - NOV 23</t>
  </si>
  <si>
    <t>Halijah</t>
  </si>
  <si>
    <t>Rohamah</t>
  </si>
  <si>
    <t>OKT 22 - NOV 23</t>
  </si>
  <si>
    <t>MEI 21 - NOV 23</t>
  </si>
  <si>
    <t>Zulkifli Bin Sofian</t>
  </si>
  <si>
    <t>APR 20 - NOV 23</t>
  </si>
  <si>
    <t>YYS Dayah Muq</t>
  </si>
  <si>
    <t>Jl A Kongsi</t>
  </si>
  <si>
    <t>103-210</t>
  </si>
  <si>
    <t>Hj Marwati Sag</t>
  </si>
  <si>
    <t>H Ichsan Umar III</t>
  </si>
  <si>
    <t>Jl Aceh Kongsi</t>
  </si>
  <si>
    <t>Chairul Junianda</t>
  </si>
  <si>
    <t>Jl Sudirman Ni 195</t>
  </si>
  <si>
    <t>M Ridha Shabry</t>
  </si>
  <si>
    <t>Avina Seuriget Blok 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</si>
</sst>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Rp&quot;#,##0;[Red]\-&quot;Rp&quot;#,##0"/>
    <numFmt numFmtId="42" formatCode="_-&quot;Rp&quot;* #,##0_-;\-&quot;Rp&quot;* #,##0_-;_-&quot;Rp&quot;* &quot;-&quot;_-;_-@_-"/>
    <numFmt numFmtId="41" formatCode="_-* #,##0_-;\-* #,##0_-;_-* &quot;-&quot;_-;_-@_-"/>
    <numFmt numFmtId="164" formatCode="&quot;0&quot;#"/>
    <numFmt numFmtId="165" formatCode="&quot;00&quot;#"/>
    <numFmt numFmtId="166" formatCode="&quot;&quot;#"/>
    <numFmt numFmtId="167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66" fontId="0" fillId="0" borderId="5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23" xfId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166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166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42" fontId="0" fillId="0" borderId="5" xfId="1" applyNumberFormat="1" applyFont="1" applyBorder="1" applyAlignment="1">
      <alignment vertical="center"/>
    </xf>
    <xf numFmtId="42" fontId="0" fillId="0" borderId="2" xfId="1" applyNumberFormat="1" applyFont="1" applyBorder="1" applyAlignment="1">
      <alignment vertical="center"/>
    </xf>
    <xf numFmtId="42" fontId="0" fillId="0" borderId="11" xfId="1" applyNumberFormat="1" applyFont="1" applyBorder="1" applyAlignment="1">
      <alignment vertical="center"/>
    </xf>
    <xf numFmtId="42" fontId="0" fillId="0" borderId="17" xfId="1" applyNumberFormat="1" applyFont="1" applyBorder="1" applyAlignment="1">
      <alignment vertical="center"/>
    </xf>
    <xf numFmtId="42" fontId="0" fillId="0" borderId="26" xfId="1" applyNumberFormat="1" applyFont="1" applyBorder="1" applyAlignment="1">
      <alignment vertical="center"/>
    </xf>
    <xf numFmtId="42" fontId="3" fillId="0" borderId="15" xfId="1" applyNumberFormat="1" applyFont="1" applyBorder="1" applyAlignment="1">
      <alignment horizontal="center" vertical="center"/>
    </xf>
    <xf numFmtId="42" fontId="0" fillId="0" borderId="0" xfId="1" applyNumberFormat="1" applyFont="1" applyAlignment="1">
      <alignment vertical="center"/>
    </xf>
    <xf numFmtId="166" fontId="0" fillId="0" borderId="2" xfId="0" applyNumberFormat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2" fontId="0" fillId="2" borderId="8" xfId="1" applyNumberFormat="1" applyFont="1" applyFill="1" applyBorder="1" applyAlignment="1">
      <alignment horizontal="center" vertical="center" wrapText="1"/>
    </xf>
    <xf numFmtId="41" fontId="0" fillId="2" borderId="19" xfId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166" fontId="6" fillId="0" borderId="11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42" fontId="6" fillId="0" borderId="5" xfId="1" applyNumberFormat="1" applyFont="1" applyFill="1" applyBorder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6" fontId="6" fillId="0" borderId="5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2" fontId="6" fillId="0" borderId="2" xfId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2" fontId="6" fillId="0" borderId="11" xfId="1" applyNumberFormat="1" applyFont="1" applyFill="1" applyBorder="1" applyAlignment="1">
      <alignment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66" fontId="6" fillId="0" borderId="26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42" fontId="6" fillId="0" borderId="26" xfId="1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4" fontId="6" fillId="0" borderId="26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42" fontId="7" fillId="0" borderId="15" xfId="1" applyNumberFormat="1" applyFont="1" applyFill="1" applyBorder="1" applyAlignment="1">
      <alignment horizontal="center" vertical="center"/>
    </xf>
    <xf numFmtId="41" fontId="6" fillId="0" borderId="23" xfId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42" fontId="6" fillId="0" borderId="0" xfId="1" applyNumberFormat="1" applyFont="1" applyFill="1" applyAlignment="1">
      <alignment vertical="center"/>
    </xf>
    <xf numFmtId="41" fontId="6" fillId="0" borderId="0" xfId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14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42" fontId="6" fillId="0" borderId="17" xfId="1" applyNumberFormat="1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164" fontId="6" fillId="0" borderId="26" xfId="0" applyNumberFormat="1" applyFont="1" applyFill="1" applyBorder="1" applyAlignment="1">
      <alignment horizontal="center" vertical="center"/>
    </xf>
    <xf numFmtId="166" fontId="6" fillId="0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14" fontId="6" fillId="0" borderId="31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42" fontId="6" fillId="0" borderId="31" xfId="1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/>
    </xf>
    <xf numFmtId="166" fontId="6" fillId="0" borderId="33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4" fontId="6" fillId="0" borderId="33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/>
    </xf>
    <xf numFmtId="42" fontId="6" fillId="0" borderId="33" xfId="1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41" fontId="6" fillId="0" borderId="0" xfId="1" applyFont="1" applyFill="1" applyAlignment="1">
      <alignment vertical="center"/>
    </xf>
    <xf numFmtId="42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1" fontId="6" fillId="0" borderId="0" xfId="1" applyFont="1" applyFill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2" fontId="5" fillId="2" borderId="8" xfId="1" applyNumberFormat="1" applyFont="1" applyFill="1" applyBorder="1" applyAlignment="1">
      <alignment horizontal="center" vertical="center" wrapText="1"/>
    </xf>
    <xf numFmtId="41" fontId="5" fillId="2" borderId="1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41" fontId="5" fillId="0" borderId="30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6" fillId="0" borderId="40" xfId="0" applyFont="1" applyFill="1" applyBorder="1" applyAlignment="1">
      <alignment horizontal="center" vertical="center"/>
    </xf>
    <xf numFmtId="14" fontId="6" fillId="0" borderId="40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/>
    </xf>
    <xf numFmtId="42" fontId="6" fillId="0" borderId="40" xfId="1" applyNumberFormat="1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/>
    </xf>
    <xf numFmtId="166" fontId="6" fillId="0" borderId="4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67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4" fontId="6" fillId="0" borderId="3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166" fontId="6" fillId="0" borderId="2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166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6" fontId="6" fillId="0" borderId="2" xfId="1" applyNumberFormat="1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42" fontId="5" fillId="0" borderId="30" xfId="3" applyFont="1" applyFill="1" applyBorder="1" applyAlignment="1">
      <alignment horizontal="center" vertical="center"/>
    </xf>
    <xf numFmtId="41" fontId="5" fillId="2" borderId="8" xfId="1" applyFont="1" applyFill="1" applyBorder="1" applyAlignment="1">
      <alignment horizontal="center" vertical="center" wrapText="1"/>
    </xf>
    <xf numFmtId="41" fontId="6" fillId="0" borderId="2" xfId="1" applyFont="1" applyFill="1" applyBorder="1" applyAlignment="1">
      <alignment vertical="center"/>
    </xf>
    <xf numFmtId="0" fontId="5" fillId="3" borderId="36" xfId="0" applyFont="1" applyFill="1" applyBorder="1" applyAlignment="1">
      <alignment horizontal="centerContinuous" vertical="center"/>
    </xf>
    <xf numFmtId="0" fontId="5" fillId="3" borderId="37" xfId="0" applyFont="1" applyFill="1" applyBorder="1" applyAlignment="1">
      <alignment horizontal="centerContinuous" vertical="center"/>
    </xf>
    <xf numFmtId="41" fontId="5" fillId="3" borderId="37" xfId="1" applyFont="1" applyFill="1" applyBorder="1" applyAlignment="1">
      <alignment horizontal="centerContinuous" vertical="center"/>
    </xf>
    <xf numFmtId="0" fontId="5" fillId="3" borderId="38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166" fontId="6" fillId="3" borderId="2" xfId="0" applyNumberFormat="1" applyFont="1" applyFill="1" applyBorder="1" applyAlignment="1">
      <alignment horizontal="centerContinuous" vertical="center"/>
    </xf>
    <xf numFmtId="14" fontId="6" fillId="3" borderId="2" xfId="0" applyNumberFormat="1" applyFont="1" applyFill="1" applyBorder="1" applyAlignment="1">
      <alignment horizontal="centerContinuous" vertical="center"/>
    </xf>
    <xf numFmtId="41" fontId="6" fillId="3" borderId="2" xfId="1" applyFont="1" applyFill="1" applyBorder="1" applyAlignment="1">
      <alignment horizontal="centerContinuous" vertical="center"/>
    </xf>
    <xf numFmtId="3" fontId="6" fillId="3" borderId="2" xfId="0" applyNumberFormat="1" applyFont="1" applyFill="1" applyBorder="1" applyAlignment="1">
      <alignment horizontal="centerContinuous" vertical="center"/>
    </xf>
    <xf numFmtId="0" fontId="6" fillId="3" borderId="12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center" vertical="center" wrapText="1"/>
    </xf>
    <xf numFmtId="167" fontId="5" fillId="3" borderId="36" xfId="0" applyNumberFormat="1" applyFont="1" applyFill="1" applyBorder="1" applyAlignment="1">
      <alignment horizontal="centerContinuous" vertical="center"/>
    </xf>
    <xf numFmtId="14" fontId="6" fillId="0" borderId="2" xfId="0" applyNumberFormat="1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167" fontId="5" fillId="3" borderId="36" xfId="0" applyNumberFormat="1" applyFont="1" applyFill="1" applyBorder="1" applyAlignment="1">
      <alignment horizontal="center" vertical="center"/>
    </xf>
    <xf numFmtId="167" fontId="5" fillId="3" borderId="37" xfId="0" applyNumberFormat="1" applyFont="1" applyFill="1" applyBorder="1" applyAlignment="1">
      <alignment horizontal="center" vertical="center"/>
    </xf>
    <xf numFmtId="167" fontId="5" fillId="3" borderId="38" xfId="0" applyNumberFormat="1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vertical="center"/>
    </xf>
    <xf numFmtId="41" fontId="6" fillId="0" borderId="17" xfId="1" applyFont="1" applyFill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41" fontId="6" fillId="0" borderId="5" xfId="1" applyFont="1" applyFill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</cellXfs>
  <cellStyles count="4">
    <cellStyle name="Comma [0]" xfId="1" builtinId="6"/>
    <cellStyle name="Currency [0]" xfId="3" builtinId="7"/>
    <cellStyle name="Normal" xfId="0" builtinId="0"/>
    <cellStyle name="Normal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zoomScaleNormal="100" workbookViewId="0">
      <selection activeCell="C12" sqref="C12"/>
    </sheetView>
  </sheetViews>
  <sheetFormatPr defaultColWidth="20.7109375" defaultRowHeight="15" x14ac:dyDescent="0.25"/>
  <cols>
    <col min="1" max="1" width="3.7109375" style="2" customWidth="1"/>
    <col min="2" max="2" width="21.7109375" style="1" customWidth="1"/>
    <col min="3" max="3" width="30.7109375" style="1" customWidth="1"/>
    <col min="4" max="4" width="8.7109375" style="20" customWidth="1"/>
    <col min="5" max="5" width="7.7109375" style="117" customWidth="1"/>
    <col min="6" max="6" width="16.7109375" style="2" customWidth="1"/>
    <col min="7" max="7" width="7.7109375" style="2" customWidth="1"/>
    <col min="8" max="8" width="12.7109375" style="2" customWidth="1"/>
    <col min="9" max="9" width="15.7109375" style="45" customWidth="1"/>
    <col min="10" max="10" width="15.7109375" style="53" customWidth="1"/>
    <col min="11" max="11" width="13.7109375" style="27" customWidth="1"/>
    <col min="12" max="12" width="14.7109375" style="34" customWidth="1"/>
    <col min="13" max="16384" width="20.7109375" style="1"/>
  </cols>
  <sheetData>
    <row r="1" spans="1:12" s="18" customFormat="1" ht="24.95" customHeight="1" x14ac:dyDescent="0.25">
      <c r="A1" s="164" t="s">
        <v>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s="18" customFormat="1" ht="24.95" customHeight="1" x14ac:dyDescent="0.25">
      <c r="A2" s="164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s="18" customFormat="1" ht="24.95" customHeight="1" thickBot="1" x14ac:dyDescent="0.3">
      <c r="A3" s="164" t="s">
        <v>145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2" s="11" customFormat="1" ht="31.5" thickTop="1" thickBot="1" x14ac:dyDescent="0.3">
      <c r="A4" s="56" t="s">
        <v>0</v>
      </c>
      <c r="B4" s="57" t="s">
        <v>1</v>
      </c>
      <c r="C4" s="57" t="s">
        <v>2</v>
      </c>
      <c r="D4" s="57" t="s">
        <v>3</v>
      </c>
      <c r="E4" s="57" t="s">
        <v>4</v>
      </c>
      <c r="F4" s="57" t="s">
        <v>5</v>
      </c>
      <c r="G4" s="57" t="s">
        <v>6</v>
      </c>
      <c r="H4" s="57" t="s">
        <v>7</v>
      </c>
      <c r="I4" s="57" t="s">
        <v>8</v>
      </c>
      <c r="J4" s="58" t="s">
        <v>9</v>
      </c>
      <c r="K4" s="59" t="s">
        <v>68</v>
      </c>
      <c r="L4" s="60" t="s">
        <v>33</v>
      </c>
    </row>
    <row r="5" spans="1:12" ht="15.95" customHeight="1" x14ac:dyDescent="0.25">
      <c r="A5" s="6">
        <v>1</v>
      </c>
      <c r="B5" s="7" t="s">
        <v>29</v>
      </c>
      <c r="C5" s="7" t="s">
        <v>30</v>
      </c>
      <c r="D5" s="24">
        <v>18286</v>
      </c>
      <c r="E5" s="9">
        <v>23</v>
      </c>
      <c r="F5" s="9" t="s">
        <v>31</v>
      </c>
      <c r="G5" s="9">
        <v>312</v>
      </c>
      <c r="H5" s="12">
        <v>44915</v>
      </c>
      <c r="I5" s="9" t="s">
        <v>32</v>
      </c>
      <c r="J5" s="47">
        <v>1156000</v>
      </c>
      <c r="K5" s="31" t="s">
        <v>97</v>
      </c>
      <c r="L5" s="8"/>
    </row>
    <row r="6" spans="1:12" ht="15.95" customHeight="1" x14ac:dyDescent="0.25">
      <c r="A6" s="3">
        <v>2</v>
      </c>
      <c r="B6" s="4" t="s">
        <v>34</v>
      </c>
      <c r="C6" s="4" t="s">
        <v>35</v>
      </c>
      <c r="D6" s="25">
        <v>9472</v>
      </c>
      <c r="E6" s="10">
        <v>13</v>
      </c>
      <c r="F6" s="9" t="s">
        <v>36</v>
      </c>
      <c r="G6" s="10">
        <v>731</v>
      </c>
      <c r="H6" s="17">
        <v>44915</v>
      </c>
      <c r="I6" s="9" t="s">
        <v>32</v>
      </c>
      <c r="J6" s="48">
        <v>1209000</v>
      </c>
      <c r="K6" s="32" t="s">
        <v>98</v>
      </c>
      <c r="L6" s="5"/>
    </row>
    <row r="7" spans="1:12" ht="15.95" customHeight="1" x14ac:dyDescent="0.25">
      <c r="A7" s="3">
        <v>3</v>
      </c>
      <c r="B7" s="19" t="s">
        <v>37</v>
      </c>
      <c r="C7" s="4" t="s">
        <v>38</v>
      </c>
      <c r="D7" s="10">
        <v>10002</v>
      </c>
      <c r="E7" s="10">
        <v>16</v>
      </c>
      <c r="F7" s="9" t="s">
        <v>39</v>
      </c>
      <c r="G7" s="10">
        <v>762</v>
      </c>
      <c r="H7" s="17">
        <v>44915</v>
      </c>
      <c r="I7" s="9" t="s">
        <v>32</v>
      </c>
      <c r="J7" s="48">
        <v>1430900</v>
      </c>
      <c r="K7" s="32" t="s">
        <v>99</v>
      </c>
      <c r="L7" s="5"/>
    </row>
    <row r="8" spans="1:12" ht="15.95" customHeight="1" x14ac:dyDescent="0.25">
      <c r="A8" s="3">
        <v>4</v>
      </c>
      <c r="B8" s="21" t="s">
        <v>40</v>
      </c>
      <c r="C8" s="14" t="s">
        <v>41</v>
      </c>
      <c r="D8" s="15">
        <v>10273</v>
      </c>
      <c r="E8" s="15">
        <v>16</v>
      </c>
      <c r="F8" s="9" t="s">
        <v>39</v>
      </c>
      <c r="G8" s="15">
        <v>649</v>
      </c>
      <c r="H8" s="17">
        <v>44916</v>
      </c>
      <c r="I8" s="9" t="s">
        <v>32</v>
      </c>
      <c r="J8" s="49">
        <v>557600</v>
      </c>
      <c r="K8" s="46" t="s">
        <v>125</v>
      </c>
      <c r="L8" s="16"/>
    </row>
    <row r="9" spans="1:12" ht="15.95" customHeight="1" x14ac:dyDescent="0.25">
      <c r="A9" s="3">
        <v>5</v>
      </c>
      <c r="B9" s="21" t="s">
        <v>18</v>
      </c>
      <c r="C9" s="14" t="s">
        <v>19</v>
      </c>
      <c r="D9" s="25">
        <v>6147</v>
      </c>
      <c r="E9" s="15">
        <v>14</v>
      </c>
      <c r="F9" s="9" t="s">
        <v>42</v>
      </c>
      <c r="G9" s="15" t="s">
        <v>43</v>
      </c>
      <c r="H9" s="17">
        <v>44917</v>
      </c>
      <c r="I9" s="15" t="s">
        <v>44</v>
      </c>
      <c r="J9" s="49">
        <v>628300</v>
      </c>
      <c r="K9" s="10" t="s">
        <v>97</v>
      </c>
      <c r="L9" s="16"/>
    </row>
    <row r="10" spans="1:12" ht="15.95" customHeight="1" x14ac:dyDescent="0.25">
      <c r="A10" s="3">
        <v>6</v>
      </c>
      <c r="B10" s="21" t="s">
        <v>20</v>
      </c>
      <c r="C10" s="14" t="s">
        <v>45</v>
      </c>
      <c r="D10" s="15">
        <v>18987</v>
      </c>
      <c r="E10" s="15">
        <v>15</v>
      </c>
      <c r="F10" s="9" t="s">
        <v>46</v>
      </c>
      <c r="G10" s="15">
        <v>2</v>
      </c>
      <c r="H10" s="17">
        <v>44921</v>
      </c>
      <c r="I10" s="15" t="s">
        <v>47</v>
      </c>
      <c r="J10" s="49">
        <v>280200</v>
      </c>
      <c r="K10" s="38" t="s">
        <v>126</v>
      </c>
      <c r="L10" s="16"/>
    </row>
    <row r="11" spans="1:12" ht="15.95" customHeight="1" x14ac:dyDescent="0.25">
      <c r="A11" s="3">
        <v>7</v>
      </c>
      <c r="B11" s="21" t="s">
        <v>21</v>
      </c>
      <c r="C11" s="14" t="s">
        <v>48</v>
      </c>
      <c r="D11" s="25">
        <v>8110</v>
      </c>
      <c r="E11" s="15">
        <v>13</v>
      </c>
      <c r="F11" s="9" t="s">
        <v>36</v>
      </c>
      <c r="G11" s="15">
        <v>3334</v>
      </c>
      <c r="H11" s="17">
        <v>44921</v>
      </c>
      <c r="I11" s="15" t="s">
        <v>49</v>
      </c>
      <c r="J11" s="49">
        <v>6280700</v>
      </c>
      <c r="K11" s="32" t="s">
        <v>98</v>
      </c>
      <c r="L11" s="16"/>
    </row>
    <row r="12" spans="1:12" ht="15.95" customHeight="1" x14ac:dyDescent="0.25">
      <c r="A12" s="3">
        <v>8</v>
      </c>
      <c r="B12" s="21" t="s">
        <v>22</v>
      </c>
      <c r="C12" s="14" t="s">
        <v>48</v>
      </c>
      <c r="D12" s="25">
        <v>8896</v>
      </c>
      <c r="E12" s="15">
        <v>21</v>
      </c>
      <c r="F12" s="9" t="s">
        <v>50</v>
      </c>
      <c r="G12" s="15" t="s">
        <v>43</v>
      </c>
      <c r="H12" s="17">
        <v>44921</v>
      </c>
      <c r="I12" s="15" t="s">
        <v>49</v>
      </c>
      <c r="J12" s="49">
        <v>1780800</v>
      </c>
      <c r="K12" s="32" t="s">
        <v>98</v>
      </c>
      <c r="L12" s="16"/>
    </row>
    <row r="13" spans="1:12" ht="15.95" customHeight="1" x14ac:dyDescent="0.25">
      <c r="A13" s="3">
        <v>9</v>
      </c>
      <c r="B13" s="21" t="s">
        <v>23</v>
      </c>
      <c r="C13" s="14" t="s">
        <v>51</v>
      </c>
      <c r="D13" s="15">
        <v>19928</v>
      </c>
      <c r="E13" s="15">
        <v>10</v>
      </c>
      <c r="F13" s="9" t="s">
        <v>52</v>
      </c>
      <c r="G13" s="15">
        <v>2</v>
      </c>
      <c r="H13" s="17">
        <v>44921</v>
      </c>
      <c r="I13" s="15" t="s">
        <v>47</v>
      </c>
      <c r="J13" s="49">
        <v>186800</v>
      </c>
      <c r="K13" s="38" t="s">
        <v>126</v>
      </c>
      <c r="L13" s="16"/>
    </row>
    <row r="14" spans="1:12" ht="15.95" customHeight="1" x14ac:dyDescent="0.25">
      <c r="A14" s="3">
        <v>10</v>
      </c>
      <c r="B14" s="21" t="s">
        <v>24</v>
      </c>
      <c r="C14" s="14" t="s">
        <v>53</v>
      </c>
      <c r="D14" s="15">
        <v>18984</v>
      </c>
      <c r="E14" s="15">
        <v>15</v>
      </c>
      <c r="F14" s="9" t="s">
        <v>46</v>
      </c>
      <c r="G14" s="15">
        <v>3</v>
      </c>
      <c r="H14" s="17">
        <v>44921</v>
      </c>
      <c r="I14" s="15" t="s">
        <v>47</v>
      </c>
      <c r="J14" s="49">
        <v>280200</v>
      </c>
      <c r="K14" s="38" t="s">
        <v>126</v>
      </c>
      <c r="L14" s="16"/>
    </row>
    <row r="15" spans="1:12" ht="15.95" customHeight="1" x14ac:dyDescent="0.25">
      <c r="A15" s="3">
        <v>11</v>
      </c>
      <c r="B15" s="21" t="s">
        <v>25</v>
      </c>
      <c r="C15" s="14" t="s">
        <v>54</v>
      </c>
      <c r="D15" s="15">
        <v>12488</v>
      </c>
      <c r="E15" s="15">
        <v>10</v>
      </c>
      <c r="F15" s="9" t="s">
        <v>52</v>
      </c>
      <c r="G15" s="15">
        <v>759</v>
      </c>
      <c r="H15" s="17">
        <v>44921</v>
      </c>
      <c r="I15" s="15" t="s">
        <v>47</v>
      </c>
      <c r="J15" s="49">
        <v>812600</v>
      </c>
      <c r="K15" s="38" t="s">
        <v>127</v>
      </c>
      <c r="L15" s="16"/>
    </row>
    <row r="16" spans="1:12" ht="15.95" customHeight="1" x14ac:dyDescent="0.25">
      <c r="A16" s="3">
        <v>12</v>
      </c>
      <c r="B16" s="21" t="s">
        <v>26</v>
      </c>
      <c r="C16" s="14" t="s">
        <v>55</v>
      </c>
      <c r="D16" s="15">
        <v>10170</v>
      </c>
      <c r="E16" s="15">
        <v>10</v>
      </c>
      <c r="F16" s="9" t="s">
        <v>52</v>
      </c>
      <c r="G16" s="15">
        <v>444</v>
      </c>
      <c r="H16" s="17">
        <v>44921</v>
      </c>
      <c r="I16" s="15" t="s">
        <v>56</v>
      </c>
      <c r="J16" s="49">
        <v>924600</v>
      </c>
      <c r="K16" s="32" t="s">
        <v>128</v>
      </c>
      <c r="L16" s="16"/>
    </row>
    <row r="17" spans="1:12" ht="15.95" customHeight="1" x14ac:dyDescent="0.25">
      <c r="A17" s="3">
        <v>13</v>
      </c>
      <c r="B17" s="21" t="s">
        <v>27</v>
      </c>
      <c r="C17" s="14" t="s">
        <v>57</v>
      </c>
      <c r="D17" s="26">
        <v>613</v>
      </c>
      <c r="E17" s="15">
        <v>42</v>
      </c>
      <c r="F17" s="9" t="s">
        <v>58</v>
      </c>
      <c r="G17" s="15" t="s">
        <v>43</v>
      </c>
      <c r="H17" s="17">
        <v>44921</v>
      </c>
      <c r="I17" s="15" t="s">
        <v>59</v>
      </c>
      <c r="J17" s="49">
        <v>1379700</v>
      </c>
      <c r="K17" s="32" t="s">
        <v>129</v>
      </c>
      <c r="L17" s="16"/>
    </row>
    <row r="18" spans="1:12" ht="15.95" customHeight="1" x14ac:dyDescent="0.25">
      <c r="A18" s="3">
        <v>14</v>
      </c>
      <c r="B18" s="21" t="s">
        <v>28</v>
      </c>
      <c r="C18" s="14" t="s">
        <v>60</v>
      </c>
      <c r="D18" s="15">
        <v>14328</v>
      </c>
      <c r="E18" s="15">
        <v>20</v>
      </c>
      <c r="F18" s="9" t="s">
        <v>50</v>
      </c>
      <c r="G18" s="15">
        <v>67</v>
      </c>
      <c r="H18" s="17">
        <v>44922</v>
      </c>
      <c r="I18" s="15" t="s">
        <v>61</v>
      </c>
      <c r="J18" s="49">
        <v>2311000</v>
      </c>
      <c r="K18" s="46" t="s">
        <v>102</v>
      </c>
      <c r="L18" s="16"/>
    </row>
    <row r="19" spans="1:12" ht="15.95" customHeight="1" x14ac:dyDescent="0.25">
      <c r="A19" s="3">
        <v>15</v>
      </c>
      <c r="B19" s="21" t="s">
        <v>62</v>
      </c>
      <c r="C19" s="14" t="s">
        <v>63</v>
      </c>
      <c r="D19" s="15">
        <v>11922</v>
      </c>
      <c r="E19" s="15">
        <v>21</v>
      </c>
      <c r="F19" s="9" t="s">
        <v>64</v>
      </c>
      <c r="G19" s="15">
        <v>1768</v>
      </c>
      <c r="H19" s="17">
        <v>44922</v>
      </c>
      <c r="I19" s="15" t="s">
        <v>44</v>
      </c>
      <c r="J19" s="49">
        <v>371000</v>
      </c>
      <c r="K19" s="32" t="s">
        <v>107</v>
      </c>
      <c r="L19" s="16"/>
    </row>
    <row r="20" spans="1:12" ht="15.95" customHeight="1" x14ac:dyDescent="0.25">
      <c r="A20" s="3">
        <v>16</v>
      </c>
      <c r="B20" s="21" t="s">
        <v>65</v>
      </c>
      <c r="C20" s="14" t="s">
        <v>66</v>
      </c>
      <c r="D20" s="15">
        <v>11137</v>
      </c>
      <c r="E20" s="15">
        <v>19</v>
      </c>
      <c r="F20" s="9" t="s">
        <v>67</v>
      </c>
      <c r="G20" s="15">
        <v>1276</v>
      </c>
      <c r="H20" s="17">
        <v>44922</v>
      </c>
      <c r="I20" s="15" t="s">
        <v>56</v>
      </c>
      <c r="J20" s="49">
        <v>358800</v>
      </c>
      <c r="K20" s="32" t="s">
        <v>69</v>
      </c>
      <c r="L20" s="16"/>
    </row>
    <row r="21" spans="1:12" ht="15.95" customHeight="1" x14ac:dyDescent="0.25">
      <c r="A21" s="3">
        <v>17</v>
      </c>
      <c r="B21" s="21" t="s">
        <v>70</v>
      </c>
      <c r="C21" s="14" t="s">
        <v>71</v>
      </c>
      <c r="D21" s="15">
        <v>19582</v>
      </c>
      <c r="E21" s="15">
        <v>13</v>
      </c>
      <c r="F21" s="9" t="s">
        <v>72</v>
      </c>
      <c r="G21" s="15" t="s">
        <v>43</v>
      </c>
      <c r="H21" s="17">
        <v>44922</v>
      </c>
      <c r="I21" s="15" t="s">
        <v>47</v>
      </c>
      <c r="J21" s="49">
        <v>259000</v>
      </c>
      <c r="K21" s="32" t="s">
        <v>73</v>
      </c>
      <c r="L21" s="16"/>
    </row>
    <row r="22" spans="1:12" ht="15.95" customHeight="1" x14ac:dyDescent="0.25">
      <c r="A22" s="3">
        <v>18</v>
      </c>
      <c r="B22" s="21" t="s">
        <v>74</v>
      </c>
      <c r="C22" s="14" t="s">
        <v>75</v>
      </c>
      <c r="D22" s="29">
        <v>8491</v>
      </c>
      <c r="E22" s="15">
        <v>13</v>
      </c>
      <c r="F22" s="9" t="s">
        <v>72</v>
      </c>
      <c r="G22" s="15">
        <v>6748</v>
      </c>
      <c r="H22" s="17">
        <v>44923</v>
      </c>
      <c r="I22" s="15" t="s">
        <v>47</v>
      </c>
      <c r="J22" s="49">
        <v>1121400</v>
      </c>
      <c r="K22" s="32" t="s">
        <v>76</v>
      </c>
      <c r="L22" s="16"/>
    </row>
    <row r="23" spans="1:12" ht="15.95" customHeight="1" x14ac:dyDescent="0.25">
      <c r="A23" s="3">
        <v>19</v>
      </c>
      <c r="B23" s="21" t="s">
        <v>77</v>
      </c>
      <c r="C23" s="14" t="s">
        <v>75</v>
      </c>
      <c r="D23" s="29">
        <v>8496</v>
      </c>
      <c r="E23" s="15">
        <v>11</v>
      </c>
      <c r="F23" s="9" t="s">
        <v>78</v>
      </c>
      <c r="G23" s="15">
        <v>0</v>
      </c>
      <c r="H23" s="17">
        <v>44923</v>
      </c>
      <c r="I23" s="15" t="s">
        <v>47</v>
      </c>
      <c r="J23" s="49">
        <v>1436000</v>
      </c>
      <c r="K23" s="32" t="s">
        <v>76</v>
      </c>
      <c r="L23" s="16"/>
    </row>
    <row r="24" spans="1:12" ht="15.95" customHeight="1" x14ac:dyDescent="0.25">
      <c r="A24" s="3">
        <v>20</v>
      </c>
      <c r="B24" s="21" t="s">
        <v>79</v>
      </c>
      <c r="C24" s="14" t="s">
        <v>80</v>
      </c>
      <c r="D24" s="15">
        <v>13833</v>
      </c>
      <c r="E24" s="15">
        <v>12</v>
      </c>
      <c r="F24" s="9" t="s">
        <v>81</v>
      </c>
      <c r="G24" s="15">
        <v>2</v>
      </c>
      <c r="H24" s="17">
        <v>44923</v>
      </c>
      <c r="I24" s="15" t="s">
        <v>47</v>
      </c>
      <c r="J24" s="49">
        <v>211700</v>
      </c>
      <c r="K24" s="32" t="s">
        <v>82</v>
      </c>
      <c r="L24" s="16"/>
    </row>
    <row r="25" spans="1:12" ht="15.95" customHeight="1" x14ac:dyDescent="0.25">
      <c r="A25" s="3">
        <v>21</v>
      </c>
      <c r="B25" s="21" t="s">
        <v>83</v>
      </c>
      <c r="C25" s="14" t="s">
        <v>84</v>
      </c>
      <c r="D25" s="26">
        <v>130</v>
      </c>
      <c r="E25" s="15">
        <v>11</v>
      </c>
      <c r="F25" s="9" t="s">
        <v>78</v>
      </c>
      <c r="G25" s="15">
        <v>1878</v>
      </c>
      <c r="H25" s="17">
        <v>44924</v>
      </c>
      <c r="I25" s="15" t="s">
        <v>56</v>
      </c>
      <c r="J25" s="49">
        <v>951800</v>
      </c>
      <c r="K25" s="32" t="s">
        <v>85</v>
      </c>
      <c r="L25" s="16"/>
    </row>
    <row r="26" spans="1:12" ht="15.95" customHeight="1" x14ac:dyDescent="0.25">
      <c r="A26" s="3">
        <v>22</v>
      </c>
      <c r="B26" s="14" t="s">
        <v>86</v>
      </c>
      <c r="C26" s="14" t="s">
        <v>108</v>
      </c>
      <c r="D26" s="30">
        <v>11959</v>
      </c>
      <c r="E26" s="15">
        <v>15</v>
      </c>
      <c r="F26" s="9" t="s">
        <v>109</v>
      </c>
      <c r="G26" s="15" t="s">
        <v>43</v>
      </c>
      <c r="H26" s="17">
        <v>44924</v>
      </c>
      <c r="I26" s="15" t="s">
        <v>130</v>
      </c>
      <c r="J26" s="49">
        <v>1122000</v>
      </c>
      <c r="K26" s="32" t="s">
        <v>110</v>
      </c>
      <c r="L26" s="16"/>
    </row>
    <row r="27" spans="1:12" ht="15.95" customHeight="1" x14ac:dyDescent="0.25">
      <c r="A27" s="3">
        <v>23</v>
      </c>
      <c r="B27" s="14" t="s">
        <v>87</v>
      </c>
      <c r="C27" s="14" t="s">
        <v>132</v>
      </c>
      <c r="D27" s="30">
        <v>11855</v>
      </c>
      <c r="E27" s="15">
        <v>5</v>
      </c>
      <c r="F27" s="10" t="s">
        <v>133</v>
      </c>
      <c r="G27" s="15">
        <v>1715</v>
      </c>
      <c r="H27" s="17">
        <v>44924</v>
      </c>
      <c r="I27" s="15" t="s">
        <v>130</v>
      </c>
      <c r="J27" s="49">
        <v>739700</v>
      </c>
      <c r="K27" s="32" t="s">
        <v>131</v>
      </c>
      <c r="L27" s="16"/>
    </row>
    <row r="28" spans="1:12" ht="15.95" customHeight="1" x14ac:dyDescent="0.25">
      <c r="A28" s="3">
        <v>24</v>
      </c>
      <c r="B28" s="14" t="s">
        <v>88</v>
      </c>
      <c r="C28" s="14" t="s">
        <v>134</v>
      </c>
      <c r="D28" s="30">
        <v>18431</v>
      </c>
      <c r="E28" s="15">
        <v>22</v>
      </c>
      <c r="F28" s="10" t="s">
        <v>135</v>
      </c>
      <c r="G28" s="15" t="s">
        <v>43</v>
      </c>
      <c r="H28" s="17">
        <v>44924</v>
      </c>
      <c r="I28" s="15" t="s">
        <v>130</v>
      </c>
      <c r="J28" s="49">
        <v>803800</v>
      </c>
      <c r="K28" s="32" t="s">
        <v>110</v>
      </c>
      <c r="L28" s="16"/>
    </row>
    <row r="29" spans="1:12" ht="15.95" customHeight="1" x14ac:dyDescent="0.25">
      <c r="A29" s="3">
        <v>25</v>
      </c>
      <c r="B29" s="14" t="s">
        <v>89</v>
      </c>
      <c r="C29" s="14" t="s">
        <v>136</v>
      </c>
      <c r="D29" s="30">
        <v>2157</v>
      </c>
      <c r="E29" s="15">
        <v>55</v>
      </c>
      <c r="F29" s="10" t="s">
        <v>137</v>
      </c>
      <c r="G29" s="15">
        <v>2411</v>
      </c>
      <c r="H29" s="17">
        <v>44924</v>
      </c>
      <c r="I29" s="15" t="s">
        <v>130</v>
      </c>
      <c r="J29" s="49">
        <v>7874400</v>
      </c>
      <c r="K29" s="32" t="s">
        <v>142</v>
      </c>
      <c r="L29" s="16"/>
    </row>
    <row r="30" spans="1:12" ht="15.95" customHeight="1" x14ac:dyDescent="0.25">
      <c r="A30" s="3">
        <v>26</v>
      </c>
      <c r="B30" s="14" t="s">
        <v>90</v>
      </c>
      <c r="C30" s="14" t="s">
        <v>91</v>
      </c>
      <c r="D30" s="30">
        <v>19628</v>
      </c>
      <c r="E30" s="15">
        <v>13</v>
      </c>
      <c r="F30" s="10" t="s">
        <v>72</v>
      </c>
      <c r="G30" s="15" t="s">
        <v>43</v>
      </c>
      <c r="H30" s="17">
        <v>44922</v>
      </c>
      <c r="I30" s="15" t="s">
        <v>47</v>
      </c>
      <c r="J30" s="49">
        <v>261000</v>
      </c>
      <c r="K30" s="32" t="s">
        <v>73</v>
      </c>
      <c r="L30" s="16"/>
    </row>
    <row r="31" spans="1:12" ht="15.95" customHeight="1" x14ac:dyDescent="0.25">
      <c r="A31" s="3">
        <v>27</v>
      </c>
      <c r="B31" s="14" t="s">
        <v>93</v>
      </c>
      <c r="C31" s="14" t="s">
        <v>94</v>
      </c>
      <c r="D31" s="30">
        <v>19632</v>
      </c>
      <c r="E31" s="15">
        <v>13</v>
      </c>
      <c r="F31" s="10" t="s">
        <v>72</v>
      </c>
      <c r="G31" s="15" t="s">
        <v>43</v>
      </c>
      <c r="H31" s="17">
        <v>44922</v>
      </c>
      <c r="I31" s="15" t="s">
        <v>47</v>
      </c>
      <c r="J31" s="49">
        <v>387400</v>
      </c>
      <c r="K31" s="32" t="s">
        <v>73</v>
      </c>
      <c r="L31" s="16"/>
    </row>
    <row r="32" spans="1:12" ht="15.95" customHeight="1" x14ac:dyDescent="0.25">
      <c r="A32" s="3">
        <v>28</v>
      </c>
      <c r="B32" s="14" t="s">
        <v>95</v>
      </c>
      <c r="C32" s="14" t="s">
        <v>96</v>
      </c>
      <c r="D32" s="30">
        <v>19596</v>
      </c>
      <c r="E32" s="15">
        <v>13</v>
      </c>
      <c r="F32" s="10" t="s">
        <v>72</v>
      </c>
      <c r="G32" s="15" t="s">
        <v>43</v>
      </c>
      <c r="H32" s="17">
        <v>44922</v>
      </c>
      <c r="I32" s="15" t="s">
        <v>47</v>
      </c>
      <c r="J32" s="49">
        <v>261000</v>
      </c>
      <c r="K32" s="32" t="s">
        <v>73</v>
      </c>
      <c r="L32" s="16"/>
    </row>
    <row r="33" spans="1:12" ht="15.95" customHeight="1" x14ac:dyDescent="0.25">
      <c r="A33" s="3">
        <v>29</v>
      </c>
      <c r="B33" s="14" t="s">
        <v>100</v>
      </c>
      <c r="C33" s="1" t="s">
        <v>101</v>
      </c>
      <c r="D33" s="30">
        <v>9390</v>
      </c>
      <c r="E33" s="15">
        <v>24</v>
      </c>
      <c r="F33" s="10" t="s">
        <v>92</v>
      </c>
      <c r="G33" s="15">
        <v>622</v>
      </c>
      <c r="H33" s="17">
        <v>44917</v>
      </c>
      <c r="I33" s="15" t="s">
        <v>32</v>
      </c>
      <c r="J33" s="49">
        <v>824100</v>
      </c>
      <c r="K33" s="32" t="s">
        <v>102</v>
      </c>
      <c r="L33" s="16"/>
    </row>
    <row r="34" spans="1:12" ht="15.95" customHeight="1" x14ac:dyDescent="0.25">
      <c r="A34" s="3">
        <v>30</v>
      </c>
      <c r="B34" s="4" t="s">
        <v>103</v>
      </c>
      <c r="C34" s="4" t="s">
        <v>104</v>
      </c>
      <c r="D34" s="54">
        <v>7669</v>
      </c>
      <c r="E34" s="10">
        <v>40</v>
      </c>
      <c r="F34" s="10" t="s">
        <v>105</v>
      </c>
      <c r="G34" s="10">
        <v>67</v>
      </c>
      <c r="H34" s="17">
        <v>44924</v>
      </c>
      <c r="I34" s="10" t="s">
        <v>32</v>
      </c>
      <c r="J34" s="48">
        <v>2064675</v>
      </c>
      <c r="K34" s="32" t="s">
        <v>106</v>
      </c>
      <c r="L34" s="5"/>
    </row>
    <row r="35" spans="1:12" ht="15.95" customHeight="1" x14ac:dyDescent="0.25">
      <c r="A35" s="6">
        <v>31</v>
      </c>
      <c r="B35" s="35" t="s">
        <v>111</v>
      </c>
      <c r="C35" s="35" t="s">
        <v>112</v>
      </c>
      <c r="D35" s="36">
        <v>3517</v>
      </c>
      <c r="E35" s="37">
        <v>13</v>
      </c>
      <c r="F35" s="9" t="s">
        <v>72</v>
      </c>
      <c r="G35" s="37" t="s">
        <v>43</v>
      </c>
      <c r="H35" s="12">
        <v>44925</v>
      </c>
      <c r="I35" s="37" t="s">
        <v>44</v>
      </c>
      <c r="J35" s="51">
        <v>1231000</v>
      </c>
      <c r="K35" s="38" t="s">
        <v>107</v>
      </c>
      <c r="L35" s="39"/>
    </row>
    <row r="36" spans="1:12" ht="15.95" customHeight="1" thickBot="1" x14ac:dyDescent="0.3">
      <c r="A36" s="22">
        <v>32</v>
      </c>
      <c r="B36" s="23" t="s">
        <v>113</v>
      </c>
      <c r="C36" s="23" t="s">
        <v>114</v>
      </c>
      <c r="D36" s="40">
        <v>15688</v>
      </c>
      <c r="E36" s="41">
        <v>13</v>
      </c>
      <c r="F36" s="41" t="s">
        <v>72</v>
      </c>
      <c r="G36" s="41" t="s">
        <v>43</v>
      </c>
      <c r="H36" s="42">
        <v>44917</v>
      </c>
      <c r="I36" s="41" t="s">
        <v>44</v>
      </c>
      <c r="J36" s="50">
        <v>335700</v>
      </c>
      <c r="K36" s="43" t="s">
        <v>97</v>
      </c>
      <c r="L36" s="44"/>
    </row>
    <row r="37" spans="1:12" ht="15.95" customHeight="1" thickTop="1" x14ac:dyDescent="0.25">
      <c r="A37" s="6">
        <v>33</v>
      </c>
      <c r="B37" s="35" t="s">
        <v>115</v>
      </c>
      <c r="C37" s="35" t="s">
        <v>116</v>
      </c>
      <c r="D37" s="36">
        <v>4575</v>
      </c>
      <c r="E37" s="37">
        <v>25</v>
      </c>
      <c r="F37" s="9" t="s">
        <v>117</v>
      </c>
      <c r="G37" s="37" t="s">
        <v>43</v>
      </c>
      <c r="H37" s="12">
        <v>44917</v>
      </c>
      <c r="I37" s="37" t="s">
        <v>44</v>
      </c>
      <c r="J37" s="51">
        <v>831500</v>
      </c>
      <c r="K37" s="38" t="s">
        <v>118</v>
      </c>
      <c r="L37" s="39"/>
    </row>
    <row r="38" spans="1:12" ht="15.95" customHeight="1" x14ac:dyDescent="0.25">
      <c r="A38" s="3">
        <v>34</v>
      </c>
      <c r="B38" s="21" t="s">
        <v>18</v>
      </c>
      <c r="C38" s="14" t="s">
        <v>19</v>
      </c>
      <c r="D38" s="30">
        <v>6147</v>
      </c>
      <c r="E38" s="15">
        <v>15</v>
      </c>
      <c r="F38" s="10" t="s">
        <v>109</v>
      </c>
      <c r="G38" s="15">
        <v>461</v>
      </c>
      <c r="H38" s="17">
        <v>44917</v>
      </c>
      <c r="I38" s="15" t="s">
        <v>44</v>
      </c>
      <c r="J38" s="49">
        <v>641300</v>
      </c>
      <c r="K38" s="32" t="s">
        <v>97</v>
      </c>
      <c r="L38" s="16"/>
    </row>
    <row r="39" spans="1:12" ht="15.95" customHeight="1" x14ac:dyDescent="0.25">
      <c r="A39" s="3">
        <v>35</v>
      </c>
      <c r="B39" s="21" t="s">
        <v>119</v>
      </c>
      <c r="C39" s="14" t="s">
        <v>19</v>
      </c>
      <c r="D39" s="30">
        <v>10199</v>
      </c>
      <c r="E39" s="15">
        <v>15</v>
      </c>
      <c r="F39" s="10" t="s">
        <v>109</v>
      </c>
      <c r="G39" s="15" t="s">
        <v>43</v>
      </c>
      <c r="H39" s="17">
        <v>44917</v>
      </c>
      <c r="I39" s="15" t="s">
        <v>44</v>
      </c>
      <c r="J39" s="49">
        <v>639200</v>
      </c>
      <c r="K39" s="32" t="s">
        <v>97</v>
      </c>
      <c r="L39" s="16"/>
    </row>
    <row r="40" spans="1:12" ht="15.95" customHeight="1" x14ac:dyDescent="0.25">
      <c r="A40" s="3">
        <v>36</v>
      </c>
      <c r="B40" s="19" t="s">
        <v>120</v>
      </c>
      <c r="C40" s="4" t="s">
        <v>116</v>
      </c>
      <c r="D40" s="54">
        <v>15185</v>
      </c>
      <c r="E40" s="10">
        <v>35</v>
      </c>
      <c r="F40" s="10" t="s">
        <v>121</v>
      </c>
      <c r="G40" s="10">
        <v>14</v>
      </c>
      <c r="H40" s="17">
        <v>44922</v>
      </c>
      <c r="I40" s="10" t="s">
        <v>44</v>
      </c>
      <c r="J40" s="48">
        <v>2037000</v>
      </c>
      <c r="K40" s="32" t="s">
        <v>118</v>
      </c>
      <c r="L40" s="5"/>
    </row>
    <row r="41" spans="1:12" ht="15.95" customHeight="1" x14ac:dyDescent="0.25">
      <c r="A41" s="6">
        <v>37</v>
      </c>
      <c r="B41" s="55" t="s">
        <v>122</v>
      </c>
      <c r="C41" s="35" t="s">
        <v>123</v>
      </c>
      <c r="D41" s="37">
        <v>8155</v>
      </c>
      <c r="E41" s="37">
        <v>14</v>
      </c>
      <c r="F41" s="9" t="s">
        <v>124</v>
      </c>
      <c r="G41" s="37">
        <v>14</v>
      </c>
      <c r="H41" s="12">
        <v>44924</v>
      </c>
      <c r="I41" s="37" t="s">
        <v>44</v>
      </c>
      <c r="J41" s="51">
        <v>1659500</v>
      </c>
      <c r="K41" s="38" t="s">
        <v>97</v>
      </c>
      <c r="L41" s="39"/>
    </row>
    <row r="42" spans="1:12" ht="15.95" customHeight="1" x14ac:dyDescent="0.25">
      <c r="A42" s="13">
        <v>38</v>
      </c>
      <c r="B42" s="21" t="s">
        <v>138</v>
      </c>
      <c r="C42" s="14" t="s">
        <v>139</v>
      </c>
      <c r="D42" s="15">
        <v>16310</v>
      </c>
      <c r="E42" s="15">
        <v>27</v>
      </c>
      <c r="F42" s="10" t="s">
        <v>140</v>
      </c>
      <c r="G42" s="15" t="s">
        <v>43</v>
      </c>
      <c r="H42" s="17">
        <v>44924</v>
      </c>
      <c r="I42" s="15" t="s">
        <v>56</v>
      </c>
      <c r="J42" s="49">
        <v>566725</v>
      </c>
      <c r="K42" s="32" t="s">
        <v>141</v>
      </c>
      <c r="L42" s="16"/>
    </row>
    <row r="43" spans="1:12" ht="15.95" customHeight="1" x14ac:dyDescent="0.25">
      <c r="A43" s="13">
        <v>39</v>
      </c>
      <c r="B43" s="62" t="s">
        <v>314</v>
      </c>
      <c r="C43" s="62" t="s">
        <v>316</v>
      </c>
      <c r="D43" s="63">
        <v>10443</v>
      </c>
      <c r="E43" s="63">
        <v>20</v>
      </c>
      <c r="F43" s="71" t="s">
        <v>245</v>
      </c>
      <c r="G43" s="63"/>
      <c r="H43" s="89"/>
      <c r="I43" s="86"/>
      <c r="J43" s="84">
        <v>373600</v>
      </c>
      <c r="K43" s="46"/>
      <c r="L43" s="16"/>
    </row>
    <row r="44" spans="1:12" ht="15.95" customHeight="1" thickBot="1" x14ac:dyDescent="0.3">
      <c r="A44" s="13">
        <v>40</v>
      </c>
      <c r="B44" s="62" t="s">
        <v>315</v>
      </c>
      <c r="C44" s="62" t="s">
        <v>317</v>
      </c>
      <c r="D44" s="87">
        <v>3113</v>
      </c>
      <c r="E44" s="63">
        <v>26</v>
      </c>
      <c r="F44" s="71" t="s">
        <v>194</v>
      </c>
      <c r="G44" s="63"/>
      <c r="H44" s="89"/>
      <c r="I44" s="86"/>
      <c r="J44" s="84">
        <v>1085500</v>
      </c>
      <c r="K44" s="46"/>
      <c r="L44" s="16"/>
    </row>
    <row r="45" spans="1:12" ht="18.95" customHeight="1" thickBot="1" x14ac:dyDescent="0.3">
      <c r="A45" s="166" t="s">
        <v>319</v>
      </c>
      <c r="B45" s="167"/>
      <c r="C45" s="167"/>
      <c r="D45" s="167"/>
      <c r="E45" s="122">
        <f>SUM(E5:E44)</f>
        <v>741</v>
      </c>
      <c r="F45" s="120"/>
      <c r="G45" s="120"/>
      <c r="H45" s="120"/>
      <c r="I45" s="121"/>
      <c r="J45" s="52">
        <f>SUM(J5:J44)</f>
        <v>47667200</v>
      </c>
      <c r="K45" s="28"/>
      <c r="L45" s="33"/>
    </row>
    <row r="46" spans="1:12" ht="15.95" customHeight="1" thickTop="1" x14ac:dyDescent="0.25"/>
    <row r="47" spans="1:12" ht="15.95" customHeight="1" x14ac:dyDescent="0.25"/>
    <row r="48" spans="1:12" ht="15.95" customHeight="1" x14ac:dyDescent="0.25">
      <c r="I48" s="165" t="s">
        <v>229</v>
      </c>
      <c r="J48" s="165"/>
      <c r="K48" s="165"/>
      <c r="L48" s="165"/>
    </row>
    <row r="49" spans="2:12" ht="15.95" customHeight="1" x14ac:dyDescent="0.25">
      <c r="B49" s="165" t="s">
        <v>12</v>
      </c>
      <c r="C49" s="165"/>
      <c r="I49" s="165" t="s">
        <v>15</v>
      </c>
      <c r="J49" s="165"/>
      <c r="K49" s="165"/>
      <c r="L49" s="165"/>
    </row>
    <row r="50" spans="2:12" ht="15.95" customHeight="1" x14ac:dyDescent="0.25">
      <c r="B50" s="165" t="s">
        <v>14</v>
      </c>
      <c r="C50" s="165"/>
      <c r="I50" s="165" t="s">
        <v>16</v>
      </c>
      <c r="J50" s="165"/>
      <c r="K50" s="165"/>
      <c r="L50" s="165"/>
    </row>
    <row r="51" spans="2:12" ht="15.95" customHeight="1" x14ac:dyDescent="0.25"/>
    <row r="52" spans="2:12" ht="15.95" customHeight="1" x14ac:dyDescent="0.25"/>
    <row r="53" spans="2:12" ht="15.95" customHeight="1" x14ac:dyDescent="0.25">
      <c r="B53" s="168" t="s">
        <v>13</v>
      </c>
      <c r="C53" s="168"/>
      <c r="I53" s="168" t="s">
        <v>17</v>
      </c>
      <c r="J53" s="168"/>
      <c r="K53" s="168"/>
      <c r="L53" s="168"/>
    </row>
    <row r="54" spans="2:12" ht="15.95" customHeight="1" x14ac:dyDescent="0.25">
      <c r="B54" s="165" t="s">
        <v>143</v>
      </c>
      <c r="C54" s="165"/>
      <c r="I54" s="165" t="s">
        <v>144</v>
      </c>
      <c r="J54" s="165"/>
      <c r="K54" s="165"/>
      <c r="L54" s="165"/>
    </row>
  </sheetData>
  <mergeCells count="13">
    <mergeCell ref="B50:C50"/>
    <mergeCell ref="B53:C53"/>
    <mergeCell ref="B54:C54"/>
    <mergeCell ref="I48:L48"/>
    <mergeCell ref="I49:L49"/>
    <mergeCell ref="I50:L50"/>
    <mergeCell ref="I53:L53"/>
    <mergeCell ref="I54:L54"/>
    <mergeCell ref="A1:L1"/>
    <mergeCell ref="A2:L2"/>
    <mergeCell ref="A3:L3"/>
    <mergeCell ref="B49:C49"/>
    <mergeCell ref="A45:D45"/>
  </mergeCells>
  <pageMargins left="0.23622047244094491" right="0.19685039370078741" top="0.19685039370078741" bottom="0.19685039370078741" header="0.31496062992125984" footer="0.31496062992125984"/>
  <pageSetup paperSize="256" scale="9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2D826-A4B0-43EB-9C3F-C80B46D7AE5A}">
  <dimension ref="A1:L41"/>
  <sheetViews>
    <sheetView topLeftCell="A7" workbookViewId="0">
      <selection activeCell="S21" sqref="S21"/>
    </sheetView>
  </sheetViews>
  <sheetFormatPr defaultRowHeight="15" x14ac:dyDescent="0.25"/>
  <cols>
    <col min="2" max="2" width="25.140625" bestFit="1" customWidth="1"/>
    <col min="3" max="3" width="27.28515625" bestFit="1" customWidth="1"/>
    <col min="8" max="8" width="10.7109375" bestFit="1" customWidth="1"/>
    <col min="10" max="10" width="11.5703125" bestFit="1" customWidth="1"/>
  </cols>
  <sheetData>
    <row r="1" spans="1:12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thickBot="1" x14ac:dyDescent="0.3">
      <c r="A3" s="182" t="s">
        <v>851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46.5" thickTop="1" thickBot="1" x14ac:dyDescent="0.3">
      <c r="A4" s="253" t="s">
        <v>0</v>
      </c>
      <c r="B4" s="148" t="s">
        <v>1</v>
      </c>
      <c r="C4" s="148" t="s">
        <v>2</v>
      </c>
      <c r="D4" s="148" t="s">
        <v>3</v>
      </c>
      <c r="E4" s="148" t="s">
        <v>852</v>
      </c>
      <c r="F4" s="148" t="s">
        <v>5</v>
      </c>
      <c r="G4" s="148" t="s">
        <v>6</v>
      </c>
      <c r="H4" s="148" t="s">
        <v>7</v>
      </c>
      <c r="I4" s="148" t="s">
        <v>8</v>
      </c>
      <c r="J4" s="241" t="s">
        <v>9</v>
      </c>
      <c r="K4" s="150" t="s">
        <v>68</v>
      </c>
      <c r="L4" s="151" t="s">
        <v>496</v>
      </c>
    </row>
    <row r="5" spans="1:12" x14ac:dyDescent="0.25">
      <c r="A5" s="183">
        <v>1</v>
      </c>
      <c r="B5" s="190" t="s">
        <v>853</v>
      </c>
      <c r="C5" s="190" t="s">
        <v>439</v>
      </c>
      <c r="D5" s="194">
        <v>4885</v>
      </c>
      <c r="E5" s="191">
        <v>23</v>
      </c>
      <c r="F5" s="191" t="s">
        <v>854</v>
      </c>
      <c r="G5" s="191">
        <v>2148</v>
      </c>
      <c r="H5" s="192">
        <v>45173</v>
      </c>
      <c r="I5" s="234" t="s">
        <v>44</v>
      </c>
      <c r="J5" s="242">
        <v>1700200</v>
      </c>
      <c r="K5" s="193" t="s">
        <v>855</v>
      </c>
      <c r="L5" s="189"/>
    </row>
    <row r="6" spans="1:12" x14ac:dyDescent="0.25">
      <c r="A6" s="183">
        <v>2</v>
      </c>
      <c r="B6" s="190" t="s">
        <v>856</v>
      </c>
      <c r="C6" s="190" t="s">
        <v>385</v>
      </c>
      <c r="D6" s="194">
        <v>5757</v>
      </c>
      <c r="E6" s="191">
        <v>11</v>
      </c>
      <c r="F6" s="191" t="s">
        <v>857</v>
      </c>
      <c r="G6" s="191" t="s">
        <v>43</v>
      </c>
      <c r="H6" s="192">
        <v>45176</v>
      </c>
      <c r="I6" s="234" t="s">
        <v>49</v>
      </c>
      <c r="J6" s="242">
        <v>1277000</v>
      </c>
      <c r="K6" s="193" t="s">
        <v>659</v>
      </c>
      <c r="L6" s="189"/>
    </row>
    <row r="7" spans="1:12" x14ac:dyDescent="0.25">
      <c r="A7" s="183">
        <v>3</v>
      </c>
      <c r="B7" s="190" t="s">
        <v>858</v>
      </c>
      <c r="C7" s="190" t="s">
        <v>859</v>
      </c>
      <c r="D7" s="194">
        <v>1442</v>
      </c>
      <c r="E7" s="191">
        <v>12</v>
      </c>
      <c r="F7" s="191" t="s">
        <v>860</v>
      </c>
      <c r="G7" s="191">
        <v>458</v>
      </c>
      <c r="H7" s="192">
        <v>45176</v>
      </c>
      <c r="I7" s="234" t="s">
        <v>49</v>
      </c>
      <c r="J7" s="242">
        <v>945400</v>
      </c>
      <c r="K7" s="193" t="s">
        <v>752</v>
      </c>
      <c r="L7" s="189"/>
    </row>
    <row r="8" spans="1:12" x14ac:dyDescent="0.25">
      <c r="A8" s="254">
        <v>45177</v>
      </c>
      <c r="B8" s="244"/>
      <c r="C8" s="244"/>
      <c r="D8" s="244"/>
      <c r="E8" s="244"/>
      <c r="F8" s="244"/>
      <c r="G8" s="244"/>
      <c r="H8" s="244"/>
      <c r="I8" s="244"/>
      <c r="J8" s="245"/>
      <c r="K8" s="244"/>
      <c r="L8" s="246"/>
    </row>
    <row r="9" spans="1:12" x14ac:dyDescent="0.25">
      <c r="A9" s="201">
        <v>1</v>
      </c>
      <c r="B9" s="190" t="s">
        <v>397</v>
      </c>
      <c r="C9" s="190" t="s">
        <v>861</v>
      </c>
      <c r="D9" s="190">
        <v>19286</v>
      </c>
      <c r="E9" s="191">
        <v>16</v>
      </c>
      <c r="F9" s="191" t="s">
        <v>862</v>
      </c>
      <c r="G9" s="191">
        <v>175</v>
      </c>
      <c r="H9" s="255">
        <v>45180</v>
      </c>
      <c r="I9" s="190" t="s">
        <v>47</v>
      </c>
      <c r="J9" s="242">
        <v>534200</v>
      </c>
      <c r="K9" s="190" t="s">
        <v>863</v>
      </c>
      <c r="L9" s="196"/>
    </row>
    <row r="10" spans="1:12" x14ac:dyDescent="0.25">
      <c r="A10" s="201">
        <v>2</v>
      </c>
      <c r="B10" s="190" t="s">
        <v>864</v>
      </c>
      <c r="C10" s="190" t="s">
        <v>865</v>
      </c>
      <c r="D10" s="190">
        <v>12942</v>
      </c>
      <c r="E10" s="191">
        <v>13</v>
      </c>
      <c r="F10" s="191" t="s">
        <v>866</v>
      </c>
      <c r="G10" s="191">
        <v>1447</v>
      </c>
      <c r="H10" s="255">
        <v>45181</v>
      </c>
      <c r="I10" s="190" t="s">
        <v>233</v>
      </c>
      <c r="J10" s="242">
        <v>1634100</v>
      </c>
      <c r="K10" s="190" t="s">
        <v>867</v>
      </c>
      <c r="L10" s="196"/>
    </row>
    <row r="11" spans="1:12" x14ac:dyDescent="0.25">
      <c r="A11" s="201">
        <v>3</v>
      </c>
      <c r="B11" s="190" t="s">
        <v>868</v>
      </c>
      <c r="C11" s="190" t="s">
        <v>869</v>
      </c>
      <c r="D11" s="190">
        <v>15377</v>
      </c>
      <c r="E11" s="191">
        <v>10</v>
      </c>
      <c r="F11" s="191" t="s">
        <v>870</v>
      </c>
      <c r="G11" s="191">
        <v>1360</v>
      </c>
      <c r="H11" s="255">
        <v>45181</v>
      </c>
      <c r="I11" s="190" t="s">
        <v>233</v>
      </c>
      <c r="J11" s="242">
        <v>1051000</v>
      </c>
      <c r="K11" s="190" t="s">
        <v>704</v>
      </c>
      <c r="L11" s="196"/>
    </row>
    <row r="12" spans="1:12" x14ac:dyDescent="0.25">
      <c r="A12" s="201">
        <v>4</v>
      </c>
      <c r="B12" s="190" t="s">
        <v>871</v>
      </c>
      <c r="C12" s="190" t="s">
        <v>872</v>
      </c>
      <c r="D12" s="191">
        <v>8360</v>
      </c>
      <c r="E12" s="191">
        <v>11</v>
      </c>
      <c r="F12" s="191" t="s">
        <v>857</v>
      </c>
      <c r="G12" s="191">
        <v>2918</v>
      </c>
      <c r="H12" s="255">
        <v>45181</v>
      </c>
      <c r="I12" s="190" t="s">
        <v>344</v>
      </c>
      <c r="J12" s="242">
        <v>383000</v>
      </c>
      <c r="K12" s="190" t="s">
        <v>873</v>
      </c>
      <c r="L12" s="196"/>
    </row>
    <row r="13" spans="1:12" x14ac:dyDescent="0.25">
      <c r="A13" s="201">
        <v>5</v>
      </c>
      <c r="B13" s="190" t="s">
        <v>874</v>
      </c>
      <c r="C13" s="190" t="s">
        <v>875</v>
      </c>
      <c r="D13" s="191">
        <v>18822</v>
      </c>
      <c r="E13" s="191">
        <v>18</v>
      </c>
      <c r="F13" s="191" t="s">
        <v>876</v>
      </c>
      <c r="G13" s="191">
        <v>2</v>
      </c>
      <c r="H13" s="255">
        <v>45184</v>
      </c>
      <c r="I13" s="190" t="s">
        <v>233</v>
      </c>
      <c r="J13" s="242">
        <v>357300</v>
      </c>
      <c r="K13" s="190" t="s">
        <v>700</v>
      </c>
      <c r="L13" s="196"/>
    </row>
    <row r="14" spans="1:12" x14ac:dyDescent="0.25">
      <c r="A14" s="201">
        <v>6</v>
      </c>
      <c r="B14" s="190" t="s">
        <v>877</v>
      </c>
      <c r="C14" s="190" t="s">
        <v>878</v>
      </c>
      <c r="D14" s="191">
        <v>20006</v>
      </c>
      <c r="E14" s="191">
        <v>16</v>
      </c>
      <c r="F14" s="191" t="s">
        <v>862</v>
      </c>
      <c r="G14" s="191">
        <v>105</v>
      </c>
      <c r="H14" s="255">
        <v>45184</v>
      </c>
      <c r="I14" s="190" t="s">
        <v>233</v>
      </c>
      <c r="J14" s="242">
        <v>872100</v>
      </c>
      <c r="K14" s="190" t="s">
        <v>700</v>
      </c>
      <c r="L14" s="196"/>
    </row>
    <row r="15" spans="1:12" x14ac:dyDescent="0.25">
      <c r="A15" s="201">
        <v>7</v>
      </c>
      <c r="B15" s="190" t="s">
        <v>879</v>
      </c>
      <c r="C15" s="190" t="s">
        <v>878</v>
      </c>
      <c r="D15" s="191">
        <v>20005</v>
      </c>
      <c r="E15" s="191">
        <v>16</v>
      </c>
      <c r="F15" s="191" t="s">
        <v>862</v>
      </c>
      <c r="G15" s="191">
        <v>100</v>
      </c>
      <c r="H15" s="255">
        <v>45184</v>
      </c>
      <c r="I15" s="190" t="s">
        <v>233</v>
      </c>
      <c r="J15" s="242">
        <v>545600</v>
      </c>
      <c r="K15" s="190" t="s">
        <v>700</v>
      </c>
      <c r="L15" s="196"/>
    </row>
    <row r="16" spans="1:12" x14ac:dyDescent="0.25">
      <c r="A16" s="254">
        <v>45184</v>
      </c>
      <c r="B16" s="247"/>
      <c r="C16" s="247"/>
      <c r="D16" s="248"/>
      <c r="E16" s="247"/>
      <c r="F16" s="247"/>
      <c r="G16" s="247"/>
      <c r="H16" s="249"/>
      <c r="I16" s="247"/>
      <c r="J16" s="250"/>
      <c r="K16" s="251"/>
      <c r="L16" s="252"/>
    </row>
    <row r="17" spans="1:12" x14ac:dyDescent="0.25">
      <c r="A17" s="183">
        <v>1</v>
      </c>
      <c r="B17" s="190" t="s">
        <v>880</v>
      </c>
      <c r="C17" s="190" t="s">
        <v>881</v>
      </c>
      <c r="D17" s="194">
        <v>3012</v>
      </c>
      <c r="E17" s="191">
        <v>11</v>
      </c>
      <c r="F17" s="191" t="s">
        <v>857</v>
      </c>
      <c r="G17" s="191">
        <v>6475</v>
      </c>
      <c r="H17" s="192">
        <v>45187</v>
      </c>
      <c r="I17" s="234" t="s">
        <v>234</v>
      </c>
      <c r="J17" s="242">
        <v>1284000</v>
      </c>
      <c r="K17" s="193" t="s">
        <v>667</v>
      </c>
      <c r="L17" s="196"/>
    </row>
    <row r="18" spans="1:12" x14ac:dyDescent="0.25">
      <c r="A18" s="183">
        <v>2</v>
      </c>
      <c r="B18" s="190" t="s">
        <v>882</v>
      </c>
      <c r="C18" s="190" t="s">
        <v>883</v>
      </c>
      <c r="D18" s="194">
        <v>2964</v>
      </c>
      <c r="E18" s="191">
        <v>10</v>
      </c>
      <c r="F18" s="191" t="s">
        <v>870</v>
      </c>
      <c r="G18" s="191">
        <v>1125</v>
      </c>
      <c r="H18" s="192">
        <v>45187</v>
      </c>
      <c r="I18" s="234" t="s">
        <v>234</v>
      </c>
      <c r="J18" s="242">
        <v>779500</v>
      </c>
      <c r="K18" s="193" t="s">
        <v>729</v>
      </c>
      <c r="L18" s="196"/>
    </row>
    <row r="19" spans="1:12" x14ac:dyDescent="0.25">
      <c r="A19" s="183">
        <v>3</v>
      </c>
      <c r="B19" s="190" t="s">
        <v>884</v>
      </c>
      <c r="C19" s="190" t="s">
        <v>346</v>
      </c>
      <c r="D19" s="194">
        <v>9012</v>
      </c>
      <c r="E19" s="191">
        <v>44</v>
      </c>
      <c r="F19" s="191" t="s">
        <v>885</v>
      </c>
      <c r="G19" s="191" t="s">
        <v>43</v>
      </c>
      <c r="H19" s="192">
        <v>45188</v>
      </c>
      <c r="I19" s="234" t="s">
        <v>234</v>
      </c>
      <c r="J19" s="242">
        <v>3581900</v>
      </c>
      <c r="K19" s="193" t="s">
        <v>729</v>
      </c>
      <c r="L19" s="196"/>
    </row>
    <row r="20" spans="1:12" x14ac:dyDescent="0.25">
      <c r="A20" s="183">
        <v>4</v>
      </c>
      <c r="B20" s="190" t="s">
        <v>886</v>
      </c>
      <c r="C20" s="190" t="s">
        <v>887</v>
      </c>
      <c r="D20" s="194">
        <v>20240</v>
      </c>
      <c r="E20" s="191">
        <v>14</v>
      </c>
      <c r="F20" s="191" t="s">
        <v>888</v>
      </c>
      <c r="G20" s="191">
        <v>16</v>
      </c>
      <c r="H20" s="192">
        <v>45189</v>
      </c>
      <c r="I20" s="234" t="s">
        <v>344</v>
      </c>
      <c r="J20" s="242">
        <v>536000</v>
      </c>
      <c r="K20" s="193" t="s">
        <v>799</v>
      </c>
      <c r="L20" s="196"/>
    </row>
    <row r="21" spans="1:12" x14ac:dyDescent="0.25">
      <c r="A21" s="183">
        <v>5</v>
      </c>
      <c r="B21" s="190" t="s">
        <v>889</v>
      </c>
      <c r="C21" s="190" t="s">
        <v>890</v>
      </c>
      <c r="D21" s="194">
        <v>3164</v>
      </c>
      <c r="E21" s="191">
        <v>22</v>
      </c>
      <c r="F21" s="191" t="s">
        <v>891</v>
      </c>
      <c r="G21" s="191" t="s">
        <v>43</v>
      </c>
      <c r="H21" s="192">
        <v>45190</v>
      </c>
      <c r="I21" s="234"/>
      <c r="J21" s="242">
        <v>1788500</v>
      </c>
      <c r="K21" s="193" t="s">
        <v>729</v>
      </c>
      <c r="L21" s="196"/>
    </row>
    <row r="22" spans="1:12" x14ac:dyDescent="0.25">
      <c r="A22" s="183">
        <v>6</v>
      </c>
      <c r="B22" s="190" t="s">
        <v>892</v>
      </c>
      <c r="C22" s="190" t="s">
        <v>893</v>
      </c>
      <c r="D22" s="194">
        <v>8576</v>
      </c>
      <c r="E22" s="191">
        <v>19</v>
      </c>
      <c r="F22" s="191" t="s">
        <v>894</v>
      </c>
      <c r="G22" s="191" t="s">
        <v>43</v>
      </c>
      <c r="H22" s="192">
        <v>45190</v>
      </c>
      <c r="I22" s="234"/>
      <c r="J22" s="242">
        <v>2028000</v>
      </c>
      <c r="K22" s="193" t="s">
        <v>635</v>
      </c>
      <c r="L22" s="196"/>
    </row>
    <row r="23" spans="1:12" x14ac:dyDescent="0.25">
      <c r="A23" s="183">
        <v>7</v>
      </c>
      <c r="B23" s="190" t="s">
        <v>895</v>
      </c>
      <c r="C23" s="190" t="s">
        <v>896</v>
      </c>
      <c r="D23" s="194">
        <v>15872</v>
      </c>
      <c r="E23" s="191">
        <v>27</v>
      </c>
      <c r="F23" s="191" t="s">
        <v>897</v>
      </c>
      <c r="G23" s="191" t="s">
        <v>43</v>
      </c>
      <c r="H23" s="192">
        <v>45191</v>
      </c>
      <c r="I23" s="234"/>
      <c r="J23" s="242">
        <v>486000</v>
      </c>
      <c r="K23" s="193" t="s">
        <v>898</v>
      </c>
      <c r="L23" s="196"/>
    </row>
    <row r="24" spans="1:12" x14ac:dyDescent="0.25">
      <c r="A24" s="183">
        <v>8</v>
      </c>
      <c r="B24" s="190" t="s">
        <v>899</v>
      </c>
      <c r="C24" s="190" t="s">
        <v>605</v>
      </c>
      <c r="D24" s="194">
        <v>171</v>
      </c>
      <c r="E24" s="191">
        <v>3</v>
      </c>
      <c r="F24" s="191" t="s">
        <v>900</v>
      </c>
      <c r="G24" s="191">
        <v>866</v>
      </c>
      <c r="H24" s="192">
        <v>45191</v>
      </c>
      <c r="I24" s="234"/>
      <c r="J24" s="242">
        <v>853200</v>
      </c>
      <c r="K24" s="193" t="s">
        <v>901</v>
      </c>
      <c r="L24" s="196"/>
    </row>
    <row r="25" spans="1:12" x14ac:dyDescent="0.25">
      <c r="A25" s="183">
        <v>9</v>
      </c>
      <c r="B25" s="190" t="s">
        <v>902</v>
      </c>
      <c r="C25" s="190" t="s">
        <v>903</v>
      </c>
      <c r="D25" s="194">
        <v>2036</v>
      </c>
      <c r="E25" s="191">
        <v>3</v>
      </c>
      <c r="F25" s="191" t="s">
        <v>900</v>
      </c>
      <c r="G25" s="191">
        <v>225</v>
      </c>
      <c r="H25" s="192">
        <v>45191</v>
      </c>
      <c r="I25" s="234"/>
      <c r="J25" s="242">
        <v>174000</v>
      </c>
      <c r="K25" s="193" t="s">
        <v>904</v>
      </c>
      <c r="L25" s="196"/>
    </row>
    <row r="26" spans="1:12" x14ac:dyDescent="0.25">
      <c r="A26" s="254">
        <v>45191</v>
      </c>
      <c r="B26" s="247"/>
      <c r="C26" s="247"/>
      <c r="D26" s="248"/>
      <c r="E26" s="247"/>
      <c r="F26" s="247"/>
      <c r="G26" s="247"/>
      <c r="H26" s="249"/>
      <c r="I26" s="247"/>
      <c r="J26" s="250"/>
      <c r="K26" s="251"/>
      <c r="L26" s="252"/>
    </row>
    <row r="27" spans="1:12" x14ac:dyDescent="0.25">
      <c r="A27" s="256">
        <v>1</v>
      </c>
      <c r="B27" s="190" t="s">
        <v>590</v>
      </c>
      <c r="C27" s="190" t="s">
        <v>569</v>
      </c>
      <c r="D27" s="194">
        <v>16814</v>
      </c>
      <c r="E27" s="191">
        <v>10</v>
      </c>
      <c r="F27" s="191" t="s">
        <v>870</v>
      </c>
      <c r="G27" s="191">
        <v>177</v>
      </c>
      <c r="H27" s="255">
        <v>45194</v>
      </c>
      <c r="I27" s="190" t="s">
        <v>344</v>
      </c>
      <c r="J27" s="242">
        <v>559400</v>
      </c>
      <c r="K27" s="257" t="s">
        <v>821</v>
      </c>
      <c r="L27" s="196"/>
    </row>
    <row r="28" spans="1:12" x14ac:dyDescent="0.25">
      <c r="A28" s="256">
        <v>2</v>
      </c>
      <c r="B28" s="190" t="s">
        <v>905</v>
      </c>
      <c r="C28" s="190" t="s">
        <v>906</v>
      </c>
      <c r="D28" s="194">
        <v>16297</v>
      </c>
      <c r="E28" s="191">
        <v>33</v>
      </c>
      <c r="F28" s="191" t="s">
        <v>907</v>
      </c>
      <c r="G28" s="191">
        <v>251</v>
      </c>
      <c r="H28" s="255">
        <v>45198</v>
      </c>
      <c r="I28" s="190" t="s">
        <v>47</v>
      </c>
      <c r="J28" s="242">
        <f>1464500-39800</f>
        <v>1424700</v>
      </c>
      <c r="K28" s="257" t="s">
        <v>908</v>
      </c>
      <c r="L28" s="196"/>
    </row>
    <row r="29" spans="1:12" x14ac:dyDescent="0.25">
      <c r="A29" s="256">
        <v>3</v>
      </c>
      <c r="B29" s="190" t="s">
        <v>909</v>
      </c>
      <c r="C29" s="190" t="s">
        <v>910</v>
      </c>
      <c r="D29" s="194">
        <v>16775</v>
      </c>
      <c r="E29" s="191">
        <v>30</v>
      </c>
      <c r="F29" s="191" t="s">
        <v>911</v>
      </c>
      <c r="G29" s="191">
        <v>175</v>
      </c>
      <c r="H29" s="255">
        <v>45198</v>
      </c>
      <c r="I29" s="190" t="s">
        <v>47</v>
      </c>
      <c r="J29" s="242">
        <f>943000-11000</f>
        <v>932000</v>
      </c>
      <c r="K29" s="257" t="s">
        <v>908</v>
      </c>
      <c r="L29" s="196"/>
    </row>
    <row r="30" spans="1:12" x14ac:dyDescent="0.25">
      <c r="A30" s="256">
        <v>4</v>
      </c>
      <c r="B30" s="190" t="s">
        <v>159</v>
      </c>
      <c r="C30" s="190" t="s">
        <v>912</v>
      </c>
      <c r="D30" s="194">
        <v>10776</v>
      </c>
      <c r="E30" s="191">
        <v>10</v>
      </c>
      <c r="F30" s="191" t="s">
        <v>870</v>
      </c>
      <c r="G30" s="191">
        <v>548</v>
      </c>
      <c r="H30" s="255">
        <v>45198</v>
      </c>
      <c r="I30" s="190" t="s">
        <v>49</v>
      </c>
      <c r="J30" s="242">
        <f>468500-11000</f>
        <v>457500</v>
      </c>
      <c r="K30" s="257" t="s">
        <v>659</v>
      </c>
      <c r="L30" s="196"/>
    </row>
    <row r="31" spans="1:12" x14ac:dyDescent="0.25">
      <c r="A31" s="256">
        <v>5</v>
      </c>
      <c r="B31" s="190" t="s">
        <v>913</v>
      </c>
      <c r="C31" s="190" t="s">
        <v>914</v>
      </c>
      <c r="D31" s="194">
        <v>3741</v>
      </c>
      <c r="E31" s="191">
        <v>10</v>
      </c>
      <c r="F31" s="191" t="s">
        <v>870</v>
      </c>
      <c r="G31" s="191">
        <v>764</v>
      </c>
      <c r="H31" s="255">
        <v>45198</v>
      </c>
      <c r="I31" s="190" t="s">
        <v>49</v>
      </c>
      <c r="J31" s="242">
        <f>1164800-70200</f>
        <v>1094600</v>
      </c>
      <c r="K31" s="257" t="s">
        <v>915</v>
      </c>
      <c r="L31" s="196"/>
    </row>
    <row r="32" spans="1:12" ht="15.75" thickBot="1" x14ac:dyDescent="0.3">
      <c r="A32" s="258">
        <v>45198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60"/>
    </row>
    <row r="33" spans="1:12" ht="15.75" thickBot="1" x14ac:dyDescent="0.3">
      <c r="A33" s="221" t="s">
        <v>916</v>
      </c>
      <c r="B33" s="222"/>
      <c r="C33" s="222"/>
      <c r="D33" s="223"/>
      <c r="E33" s="224">
        <f>SUM(E5:E32)</f>
        <v>392</v>
      </c>
      <c r="F33" s="225"/>
      <c r="G33" s="225"/>
      <c r="H33" s="225"/>
      <c r="I33" s="236"/>
      <c r="J33" s="153">
        <f>SUM(J5:J32)</f>
        <v>25279200</v>
      </c>
      <c r="K33" s="101"/>
      <c r="L33" s="227"/>
    </row>
    <row r="34" spans="1:12" ht="15.75" thickTop="1" x14ac:dyDescent="0.25">
      <c r="A34" s="228"/>
      <c r="B34" s="229"/>
      <c r="C34" s="229"/>
      <c r="D34" s="228"/>
      <c r="E34" s="228"/>
      <c r="F34" s="228"/>
      <c r="G34" s="228"/>
      <c r="H34" s="228"/>
      <c r="I34" s="237"/>
      <c r="J34" s="143"/>
      <c r="K34" s="105"/>
      <c r="L34" s="229"/>
    </row>
    <row r="35" spans="1:12" x14ac:dyDescent="0.25">
      <c r="A35" s="228">
        <f>A7+A15+A25+A31</f>
        <v>24</v>
      </c>
      <c r="B35" s="229"/>
      <c r="C35" s="229"/>
      <c r="D35" s="228"/>
      <c r="E35" s="228"/>
      <c r="F35" s="228"/>
      <c r="G35" s="228"/>
      <c r="H35" s="228"/>
      <c r="I35" s="230">
        <v>45202</v>
      </c>
      <c r="J35" s="230"/>
      <c r="K35" s="230"/>
      <c r="L35" s="230"/>
    </row>
    <row r="36" spans="1:12" x14ac:dyDescent="0.25">
      <c r="A36" s="228"/>
      <c r="B36" s="231" t="s">
        <v>12</v>
      </c>
      <c r="C36" s="231"/>
      <c r="D36" s="228"/>
      <c r="E36" s="228"/>
      <c r="F36" s="228"/>
      <c r="G36" s="228"/>
      <c r="H36" s="228"/>
      <c r="I36" s="231" t="s">
        <v>15</v>
      </c>
      <c r="J36" s="231"/>
      <c r="K36" s="231"/>
      <c r="L36" s="231"/>
    </row>
    <row r="37" spans="1:12" x14ac:dyDescent="0.25">
      <c r="A37" s="228"/>
      <c r="B37" s="231" t="s">
        <v>14</v>
      </c>
      <c r="C37" s="231"/>
      <c r="D37" s="228"/>
      <c r="E37" s="228"/>
      <c r="F37" s="228"/>
      <c r="G37" s="228"/>
      <c r="H37" s="228"/>
      <c r="I37" s="231" t="s">
        <v>16</v>
      </c>
      <c r="J37" s="231"/>
      <c r="K37" s="231"/>
      <c r="L37" s="231"/>
    </row>
    <row r="38" spans="1:12" x14ac:dyDescent="0.25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</row>
    <row r="39" spans="1:12" x14ac:dyDescent="0.25">
      <c r="A39" s="228"/>
      <c r="B39" s="229"/>
      <c r="C39" s="229"/>
      <c r="D39" s="228"/>
      <c r="E39" s="228"/>
      <c r="F39" s="228"/>
      <c r="G39" s="228"/>
      <c r="H39" s="228"/>
      <c r="I39" s="237"/>
      <c r="J39" s="143"/>
      <c r="K39" s="105"/>
      <c r="L39" s="229"/>
    </row>
    <row r="40" spans="1:12" x14ac:dyDescent="0.25">
      <c r="A40" s="228"/>
      <c r="B40" s="232" t="s">
        <v>498</v>
      </c>
      <c r="C40" s="232"/>
      <c r="D40" s="228"/>
      <c r="E40" s="228"/>
      <c r="F40" s="228"/>
      <c r="G40" s="228"/>
      <c r="H40" s="228"/>
      <c r="I40" s="232" t="s">
        <v>499</v>
      </c>
      <c r="J40" s="232"/>
      <c r="K40" s="232"/>
      <c r="L40" s="232"/>
    </row>
    <row r="41" spans="1:12" x14ac:dyDescent="0.25">
      <c r="A41" s="228"/>
      <c r="B41" s="182" t="s">
        <v>143</v>
      </c>
      <c r="C41" s="182"/>
      <c r="D41" s="228"/>
      <c r="E41" s="228"/>
      <c r="F41" s="228"/>
      <c r="G41" s="228"/>
      <c r="H41" s="228"/>
      <c r="I41" s="182" t="s">
        <v>144</v>
      </c>
      <c r="J41" s="182"/>
      <c r="K41" s="182"/>
      <c r="L41" s="182"/>
    </row>
  </sheetData>
  <mergeCells count="14">
    <mergeCell ref="B41:C41"/>
    <mergeCell ref="I41:L41"/>
    <mergeCell ref="B36:C36"/>
    <mergeCell ref="I36:L36"/>
    <mergeCell ref="B37:C37"/>
    <mergeCell ref="I37:L37"/>
    <mergeCell ref="B40:C40"/>
    <mergeCell ref="I40:L40"/>
    <mergeCell ref="A1:L1"/>
    <mergeCell ref="A2:L2"/>
    <mergeCell ref="A3:L3"/>
    <mergeCell ref="A32:L32"/>
    <mergeCell ref="A33:D33"/>
    <mergeCell ref="I35:L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646A-5E39-4E4F-933B-4A0CA3BB2B01}">
  <dimension ref="A1:L33"/>
  <sheetViews>
    <sheetView workbookViewId="0">
      <selection sqref="A1:L33"/>
    </sheetView>
  </sheetViews>
  <sheetFormatPr defaultRowHeight="15" x14ac:dyDescent="0.25"/>
  <cols>
    <col min="2" max="2" width="15.28515625" bestFit="1" customWidth="1"/>
    <col min="3" max="3" width="30.140625" bestFit="1" customWidth="1"/>
    <col min="6" max="6" width="14.85546875" bestFit="1" customWidth="1"/>
    <col min="8" max="8" width="10.7109375" bestFit="1" customWidth="1"/>
    <col min="9" max="9" width="12.28515625" bestFit="1" customWidth="1"/>
    <col min="10" max="10" width="11.5703125" bestFit="1" customWidth="1"/>
  </cols>
  <sheetData>
    <row r="1" spans="1:12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thickBot="1" x14ac:dyDescent="0.3">
      <c r="A3" s="182" t="s">
        <v>917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46.5" thickTop="1" thickBot="1" x14ac:dyDescent="0.3">
      <c r="A4" s="253" t="s">
        <v>0</v>
      </c>
      <c r="B4" s="148" t="s">
        <v>1</v>
      </c>
      <c r="C4" s="148" t="s">
        <v>2</v>
      </c>
      <c r="D4" s="148" t="s">
        <v>3</v>
      </c>
      <c r="E4" s="148" t="s">
        <v>852</v>
      </c>
      <c r="F4" s="148" t="s">
        <v>5</v>
      </c>
      <c r="G4" s="148" t="s">
        <v>6</v>
      </c>
      <c r="H4" s="148" t="s">
        <v>7</v>
      </c>
      <c r="I4" s="148" t="s">
        <v>8</v>
      </c>
      <c r="J4" s="241" t="s">
        <v>9</v>
      </c>
      <c r="K4" s="150" t="s">
        <v>68</v>
      </c>
      <c r="L4" s="151" t="s">
        <v>496</v>
      </c>
    </row>
    <row r="5" spans="1:12" x14ac:dyDescent="0.25">
      <c r="A5" s="183">
        <v>1</v>
      </c>
      <c r="B5" s="190" t="s">
        <v>918</v>
      </c>
      <c r="C5" s="190" t="s">
        <v>919</v>
      </c>
      <c r="D5" s="194">
        <v>17124</v>
      </c>
      <c r="E5" s="191">
        <v>14</v>
      </c>
      <c r="F5" s="191" t="s">
        <v>920</v>
      </c>
      <c r="G5" s="191">
        <v>392</v>
      </c>
      <c r="H5" s="192">
        <v>45201</v>
      </c>
      <c r="I5" s="191" t="s">
        <v>234</v>
      </c>
      <c r="J5" s="242">
        <v>1249800</v>
      </c>
      <c r="K5" s="193" t="s">
        <v>908</v>
      </c>
      <c r="L5" s="189"/>
    </row>
    <row r="6" spans="1:12" x14ac:dyDescent="0.25">
      <c r="A6" s="183">
        <v>2</v>
      </c>
      <c r="B6" s="190" t="s">
        <v>921</v>
      </c>
      <c r="C6" s="190" t="s">
        <v>922</v>
      </c>
      <c r="D6" s="194">
        <v>16889</v>
      </c>
      <c r="E6" s="191">
        <v>11</v>
      </c>
      <c r="F6" s="191" t="s">
        <v>923</v>
      </c>
      <c r="G6" s="191">
        <v>512</v>
      </c>
      <c r="H6" s="192">
        <v>45201</v>
      </c>
      <c r="I6" s="191" t="s">
        <v>924</v>
      </c>
      <c r="J6" s="242">
        <v>450400</v>
      </c>
      <c r="K6" s="193" t="s">
        <v>925</v>
      </c>
      <c r="L6" s="189"/>
    </row>
    <row r="7" spans="1:12" x14ac:dyDescent="0.25">
      <c r="A7" s="254">
        <v>45205</v>
      </c>
      <c r="B7" s="244"/>
      <c r="C7" s="244"/>
      <c r="D7" s="244"/>
      <c r="E7" s="244"/>
      <c r="F7" s="244"/>
      <c r="G7" s="244"/>
      <c r="H7" s="244"/>
      <c r="I7" s="244"/>
      <c r="J7" s="245"/>
      <c r="K7" s="244"/>
      <c r="L7" s="246"/>
    </row>
    <row r="8" spans="1:12" x14ac:dyDescent="0.25">
      <c r="A8" s="201">
        <v>1</v>
      </c>
      <c r="B8" s="190" t="s">
        <v>926</v>
      </c>
      <c r="C8" s="190" t="s">
        <v>266</v>
      </c>
      <c r="D8" s="191">
        <v>3148</v>
      </c>
      <c r="E8" s="191">
        <v>17</v>
      </c>
      <c r="F8" s="191" t="s">
        <v>927</v>
      </c>
      <c r="G8" s="191">
        <v>2944</v>
      </c>
      <c r="H8" s="255">
        <v>45209</v>
      </c>
      <c r="I8" s="191" t="s">
        <v>234</v>
      </c>
      <c r="J8" s="242">
        <v>1440500</v>
      </c>
      <c r="K8" s="190" t="s">
        <v>928</v>
      </c>
      <c r="L8" s="196"/>
    </row>
    <row r="9" spans="1:12" x14ac:dyDescent="0.25">
      <c r="A9" s="201">
        <v>2</v>
      </c>
      <c r="B9" s="190" t="s">
        <v>929</v>
      </c>
      <c r="C9" s="190" t="s">
        <v>634</v>
      </c>
      <c r="D9" s="191">
        <v>13868</v>
      </c>
      <c r="E9" s="191">
        <v>10</v>
      </c>
      <c r="F9" s="191" t="s">
        <v>930</v>
      </c>
      <c r="G9" s="191">
        <v>1420</v>
      </c>
      <c r="H9" s="255">
        <v>45209</v>
      </c>
      <c r="I9" s="191" t="s">
        <v>343</v>
      </c>
      <c r="J9" s="242">
        <v>1320200</v>
      </c>
      <c r="K9" s="190" t="s">
        <v>635</v>
      </c>
      <c r="L9" s="196"/>
    </row>
    <row r="10" spans="1:12" x14ac:dyDescent="0.25">
      <c r="A10" s="201">
        <v>3</v>
      </c>
      <c r="B10" s="190" t="s">
        <v>931</v>
      </c>
      <c r="C10" s="190" t="s">
        <v>932</v>
      </c>
      <c r="D10" s="191">
        <v>1676</v>
      </c>
      <c r="E10" s="191">
        <v>10</v>
      </c>
      <c r="F10" s="191" t="s">
        <v>930</v>
      </c>
      <c r="G10" s="191">
        <v>2558</v>
      </c>
      <c r="H10" s="255">
        <v>45209</v>
      </c>
      <c r="I10" s="191" t="s">
        <v>343</v>
      </c>
      <c r="J10" s="242">
        <v>1213000</v>
      </c>
      <c r="K10" s="190" t="s">
        <v>777</v>
      </c>
      <c r="L10" s="196"/>
    </row>
    <row r="11" spans="1:12" x14ac:dyDescent="0.25">
      <c r="A11" s="201">
        <v>4</v>
      </c>
      <c r="B11" s="190" t="s">
        <v>933</v>
      </c>
      <c r="C11" s="190" t="s">
        <v>934</v>
      </c>
      <c r="D11" s="191">
        <v>17382</v>
      </c>
      <c r="E11" s="191">
        <v>32</v>
      </c>
      <c r="F11" s="191" t="s">
        <v>935</v>
      </c>
      <c r="G11" s="191" t="s">
        <v>43</v>
      </c>
      <c r="H11" s="255">
        <v>45209</v>
      </c>
      <c r="I11" s="191" t="s">
        <v>234</v>
      </c>
      <c r="J11" s="242">
        <v>5398200</v>
      </c>
      <c r="K11" s="190" t="s">
        <v>908</v>
      </c>
      <c r="L11" s="196"/>
    </row>
    <row r="12" spans="1:12" x14ac:dyDescent="0.25">
      <c r="A12" s="201">
        <v>5</v>
      </c>
      <c r="B12" s="190" t="s">
        <v>936</v>
      </c>
      <c r="C12" s="190" t="s">
        <v>937</v>
      </c>
      <c r="D12" s="191">
        <v>7821</v>
      </c>
      <c r="E12" s="191">
        <v>10</v>
      </c>
      <c r="F12" s="191" t="s">
        <v>930</v>
      </c>
      <c r="G12" s="191">
        <v>2616</v>
      </c>
      <c r="H12" s="255">
        <v>45210</v>
      </c>
      <c r="I12" s="191" t="s">
        <v>343</v>
      </c>
      <c r="J12" s="242">
        <v>705000</v>
      </c>
      <c r="K12" s="190" t="s">
        <v>659</v>
      </c>
      <c r="L12" s="196"/>
    </row>
    <row r="13" spans="1:12" x14ac:dyDescent="0.25">
      <c r="A13" s="201">
        <v>6</v>
      </c>
      <c r="B13" s="190" t="s">
        <v>938</v>
      </c>
      <c r="C13" s="190" t="s">
        <v>939</v>
      </c>
      <c r="D13" s="191">
        <v>16655</v>
      </c>
      <c r="E13" s="191">
        <v>7</v>
      </c>
      <c r="F13" s="191" t="s">
        <v>940</v>
      </c>
      <c r="G13" s="191">
        <v>1104</v>
      </c>
      <c r="H13" s="255">
        <v>45210</v>
      </c>
      <c r="I13" s="191" t="s">
        <v>343</v>
      </c>
      <c r="J13" s="242">
        <v>529000</v>
      </c>
      <c r="K13" s="190" t="s">
        <v>704</v>
      </c>
      <c r="L13" s="196"/>
    </row>
    <row r="14" spans="1:12" x14ac:dyDescent="0.25">
      <c r="A14" s="254">
        <v>45212</v>
      </c>
      <c r="B14" s="247"/>
      <c r="C14" s="247"/>
      <c r="D14" s="248"/>
      <c r="E14" s="247"/>
      <c r="F14" s="247"/>
      <c r="G14" s="247"/>
      <c r="H14" s="249"/>
      <c r="I14" s="247"/>
      <c r="J14" s="250"/>
      <c r="K14" s="251"/>
      <c r="L14" s="252"/>
    </row>
    <row r="15" spans="1:12" x14ac:dyDescent="0.25">
      <c r="A15" s="183">
        <v>1</v>
      </c>
      <c r="B15" s="190" t="s">
        <v>941</v>
      </c>
      <c r="C15" s="190" t="s">
        <v>942</v>
      </c>
      <c r="D15" s="194">
        <v>16694</v>
      </c>
      <c r="E15" s="191">
        <v>10</v>
      </c>
      <c r="F15" s="191" t="s">
        <v>930</v>
      </c>
      <c r="G15" s="191">
        <v>3</v>
      </c>
      <c r="H15" s="192">
        <v>45215</v>
      </c>
      <c r="I15" s="191" t="s">
        <v>924</v>
      </c>
      <c r="J15" s="242">
        <v>193000</v>
      </c>
      <c r="K15" s="193" t="s">
        <v>943</v>
      </c>
      <c r="L15" s="196"/>
    </row>
    <row r="16" spans="1:12" x14ac:dyDescent="0.25">
      <c r="A16" s="183">
        <v>2</v>
      </c>
      <c r="B16" s="190" t="s">
        <v>944</v>
      </c>
      <c r="C16" s="190" t="s">
        <v>945</v>
      </c>
      <c r="D16" s="194">
        <v>3412</v>
      </c>
      <c r="E16" s="191">
        <v>10</v>
      </c>
      <c r="F16" s="191" t="s">
        <v>930</v>
      </c>
      <c r="G16" s="191">
        <v>625</v>
      </c>
      <c r="H16" s="192">
        <v>45215</v>
      </c>
      <c r="I16" s="191" t="s">
        <v>924</v>
      </c>
      <c r="J16" s="242">
        <v>221000</v>
      </c>
      <c r="K16" s="193" t="s">
        <v>946</v>
      </c>
      <c r="L16" s="196"/>
    </row>
    <row r="17" spans="1:12" x14ac:dyDescent="0.25">
      <c r="A17" s="254">
        <v>45219</v>
      </c>
      <c r="B17" s="247"/>
      <c r="C17" s="247"/>
      <c r="D17" s="248"/>
      <c r="E17" s="247"/>
      <c r="F17" s="247"/>
      <c r="G17" s="247"/>
      <c r="H17" s="249"/>
      <c r="I17" s="247"/>
      <c r="J17" s="250"/>
      <c r="K17" s="251"/>
      <c r="L17" s="252"/>
    </row>
    <row r="18" spans="1:12" x14ac:dyDescent="0.25">
      <c r="A18" s="256">
        <v>1</v>
      </c>
      <c r="B18" s="190" t="s">
        <v>947</v>
      </c>
      <c r="C18" s="190" t="s">
        <v>948</v>
      </c>
      <c r="D18" s="194">
        <v>15398</v>
      </c>
      <c r="E18" s="191">
        <v>10</v>
      </c>
      <c r="F18" s="191" t="s">
        <v>930</v>
      </c>
      <c r="G18" s="191">
        <v>385</v>
      </c>
      <c r="H18" s="255">
        <v>45222</v>
      </c>
      <c r="I18" s="191" t="s">
        <v>343</v>
      </c>
      <c r="J18" s="242">
        <v>1270400</v>
      </c>
      <c r="K18" s="257" t="s">
        <v>949</v>
      </c>
      <c r="L18" s="196"/>
    </row>
    <row r="19" spans="1:12" x14ac:dyDescent="0.25">
      <c r="A19" s="256">
        <v>2</v>
      </c>
      <c r="B19" s="190" t="s">
        <v>950</v>
      </c>
      <c r="C19" s="190" t="s">
        <v>951</v>
      </c>
      <c r="D19" s="194">
        <v>5926</v>
      </c>
      <c r="E19" s="191">
        <v>21</v>
      </c>
      <c r="F19" s="191" t="s">
        <v>952</v>
      </c>
      <c r="G19" s="191">
        <v>113</v>
      </c>
      <c r="H19" s="255">
        <v>45224</v>
      </c>
      <c r="I19" s="191" t="s">
        <v>343</v>
      </c>
      <c r="J19" s="242">
        <v>958000</v>
      </c>
      <c r="K19" s="257" t="s">
        <v>659</v>
      </c>
      <c r="L19" s="196"/>
    </row>
    <row r="20" spans="1:12" x14ac:dyDescent="0.25">
      <c r="A20" s="256">
        <v>3</v>
      </c>
      <c r="B20" s="190" t="s">
        <v>841</v>
      </c>
      <c r="C20" s="190" t="s">
        <v>953</v>
      </c>
      <c r="D20" s="194">
        <v>16019</v>
      </c>
      <c r="E20" s="191">
        <v>16</v>
      </c>
      <c r="F20" s="191" t="s">
        <v>954</v>
      </c>
      <c r="G20" s="191" t="s">
        <v>43</v>
      </c>
      <c r="H20" s="255">
        <v>45224</v>
      </c>
      <c r="I20" s="191" t="s">
        <v>343</v>
      </c>
      <c r="J20" s="242">
        <v>522500</v>
      </c>
      <c r="K20" s="257" t="s">
        <v>700</v>
      </c>
      <c r="L20" s="196"/>
    </row>
    <row r="21" spans="1:12" x14ac:dyDescent="0.25">
      <c r="A21" s="256">
        <v>4</v>
      </c>
      <c r="B21" s="190" t="s">
        <v>842</v>
      </c>
      <c r="C21" s="190" t="s">
        <v>955</v>
      </c>
      <c r="D21" s="191">
        <v>19383</v>
      </c>
      <c r="E21" s="191">
        <v>15</v>
      </c>
      <c r="F21" s="199" t="s">
        <v>956</v>
      </c>
      <c r="G21" s="191" t="s">
        <v>43</v>
      </c>
      <c r="H21" s="192">
        <v>45224</v>
      </c>
      <c r="I21" s="199" t="s">
        <v>233</v>
      </c>
      <c r="J21" s="242">
        <v>270000</v>
      </c>
      <c r="K21" s="220" t="s">
        <v>700</v>
      </c>
      <c r="L21" s="196"/>
    </row>
    <row r="22" spans="1:12" x14ac:dyDescent="0.25">
      <c r="A22" s="256">
        <v>5</v>
      </c>
      <c r="B22" s="190" t="s">
        <v>957</v>
      </c>
      <c r="C22" s="190" t="s">
        <v>958</v>
      </c>
      <c r="D22" s="194">
        <v>15874</v>
      </c>
      <c r="E22" s="191">
        <v>10</v>
      </c>
      <c r="F22" s="191" t="s">
        <v>930</v>
      </c>
      <c r="G22" s="191">
        <v>420</v>
      </c>
      <c r="H22" s="255">
        <v>45229</v>
      </c>
      <c r="I22" s="191" t="s">
        <v>924</v>
      </c>
      <c r="J22" s="242">
        <v>1074400</v>
      </c>
      <c r="K22" s="257" t="s">
        <v>657</v>
      </c>
      <c r="L22" s="196"/>
    </row>
    <row r="23" spans="1:12" x14ac:dyDescent="0.25">
      <c r="A23" s="256">
        <v>6</v>
      </c>
      <c r="B23" s="190" t="s">
        <v>959</v>
      </c>
      <c r="C23" s="190" t="s">
        <v>960</v>
      </c>
      <c r="D23" s="194">
        <v>9399</v>
      </c>
      <c r="E23" s="191">
        <v>10</v>
      </c>
      <c r="F23" s="191" t="s">
        <v>930</v>
      </c>
      <c r="G23" s="191" t="s">
        <v>43</v>
      </c>
      <c r="H23" s="255">
        <v>45229</v>
      </c>
      <c r="I23" s="191" t="s">
        <v>924</v>
      </c>
      <c r="J23" s="242">
        <v>1220000</v>
      </c>
      <c r="K23" s="257" t="s">
        <v>961</v>
      </c>
      <c r="L23" s="196"/>
    </row>
    <row r="24" spans="1:12" ht="15.75" thickBot="1" x14ac:dyDescent="0.3">
      <c r="A24" s="258">
        <v>45226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60"/>
    </row>
    <row r="25" spans="1:12" ht="15.75" thickBot="1" x14ac:dyDescent="0.3">
      <c r="A25" s="221" t="s">
        <v>962</v>
      </c>
      <c r="B25" s="222"/>
      <c r="C25" s="222"/>
      <c r="D25" s="223"/>
      <c r="E25" s="224">
        <f>SUM(E5:E24)</f>
        <v>213</v>
      </c>
      <c r="F25" s="225"/>
      <c r="G25" s="225"/>
      <c r="H25" s="225"/>
      <c r="I25" s="236"/>
      <c r="J25" s="153">
        <f>SUM(J5:J24)</f>
        <v>18035400</v>
      </c>
      <c r="K25" s="101"/>
      <c r="L25" s="227"/>
    </row>
    <row r="26" spans="1:12" ht="15.75" thickTop="1" x14ac:dyDescent="0.25">
      <c r="A26" s="228"/>
      <c r="B26" s="229"/>
      <c r="C26" s="229"/>
      <c r="D26" s="228"/>
      <c r="E26" s="228"/>
      <c r="F26" s="228"/>
      <c r="G26" s="228"/>
      <c r="H26" s="228"/>
      <c r="I26" s="237"/>
      <c r="J26" s="143"/>
      <c r="K26" s="105"/>
      <c r="L26" s="229"/>
    </row>
    <row r="27" spans="1:12" x14ac:dyDescent="0.25">
      <c r="A27" s="228">
        <f>A6+A13+A16+A23</f>
        <v>16</v>
      </c>
      <c r="B27" s="229"/>
      <c r="C27" s="229"/>
      <c r="D27" s="228"/>
      <c r="E27" s="228"/>
      <c r="F27" s="228"/>
      <c r="G27" s="228"/>
      <c r="H27" s="228"/>
      <c r="I27" s="230">
        <v>45231</v>
      </c>
      <c r="J27" s="230"/>
      <c r="K27" s="230"/>
      <c r="L27" s="230"/>
    </row>
    <row r="28" spans="1:12" x14ac:dyDescent="0.25">
      <c r="A28" s="228"/>
      <c r="B28" s="231" t="s">
        <v>12</v>
      </c>
      <c r="C28" s="231"/>
      <c r="D28" s="228"/>
      <c r="E28" s="228"/>
      <c r="F28" s="228"/>
      <c r="G28" s="228"/>
      <c r="H28" s="228"/>
      <c r="I28" s="231" t="s">
        <v>15</v>
      </c>
      <c r="J28" s="231"/>
      <c r="K28" s="231"/>
      <c r="L28" s="231"/>
    </row>
    <row r="29" spans="1:12" x14ac:dyDescent="0.25">
      <c r="A29" s="228"/>
      <c r="B29" s="231" t="s">
        <v>14</v>
      </c>
      <c r="C29" s="231"/>
      <c r="D29" s="228"/>
      <c r="E29" s="228"/>
      <c r="F29" s="228"/>
      <c r="G29" s="228"/>
      <c r="H29" s="228"/>
      <c r="I29" s="231" t="s">
        <v>16</v>
      </c>
      <c r="J29" s="231"/>
      <c r="K29" s="231"/>
      <c r="L29" s="231"/>
    </row>
    <row r="30" spans="1:12" x14ac:dyDescent="0.2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x14ac:dyDescent="0.25">
      <c r="A31" s="228"/>
      <c r="B31" s="229"/>
      <c r="C31" s="229"/>
      <c r="D31" s="228"/>
      <c r="E31" s="228"/>
      <c r="F31" s="228"/>
      <c r="G31" s="228"/>
      <c r="H31" s="228"/>
      <c r="I31" s="237"/>
      <c r="J31" s="143"/>
      <c r="K31" s="105"/>
      <c r="L31" s="229"/>
    </row>
    <row r="32" spans="1:12" x14ac:dyDescent="0.25">
      <c r="A32" s="228"/>
      <c r="B32" s="232" t="s">
        <v>498</v>
      </c>
      <c r="C32" s="232"/>
      <c r="D32" s="228"/>
      <c r="E32" s="228"/>
      <c r="F32" s="228"/>
      <c r="G32" s="228"/>
      <c r="H32" s="228"/>
      <c r="I32" s="232" t="s">
        <v>499</v>
      </c>
      <c r="J32" s="232"/>
      <c r="K32" s="232"/>
      <c r="L32" s="232"/>
    </row>
    <row r="33" spans="1:12" x14ac:dyDescent="0.25">
      <c r="A33" s="228"/>
      <c r="B33" s="182" t="s">
        <v>143</v>
      </c>
      <c r="C33" s="182"/>
      <c r="D33" s="228"/>
      <c r="E33" s="228"/>
      <c r="F33" s="228"/>
      <c r="G33" s="228"/>
      <c r="H33" s="228"/>
      <c r="I33" s="182" t="s">
        <v>144</v>
      </c>
      <c r="J33" s="182"/>
      <c r="K33" s="182"/>
      <c r="L33" s="182"/>
    </row>
  </sheetData>
  <mergeCells count="14">
    <mergeCell ref="B33:C33"/>
    <mergeCell ref="I33:L33"/>
    <mergeCell ref="B28:C28"/>
    <mergeCell ref="I28:L28"/>
    <mergeCell ref="B29:C29"/>
    <mergeCell ref="I29:L29"/>
    <mergeCell ref="B32:C32"/>
    <mergeCell ref="I32:L32"/>
    <mergeCell ref="A1:L1"/>
    <mergeCell ref="A2:L2"/>
    <mergeCell ref="A3:L3"/>
    <mergeCell ref="A24:L24"/>
    <mergeCell ref="A25:D25"/>
    <mergeCell ref="I27:L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2EE5-3A2B-44FC-8761-4C0AEFD26200}">
  <dimension ref="A1:L40"/>
  <sheetViews>
    <sheetView workbookViewId="0">
      <selection activeCell="P13" sqref="P13"/>
    </sheetView>
  </sheetViews>
  <sheetFormatPr defaultRowHeight="15" x14ac:dyDescent="0.25"/>
  <cols>
    <col min="1" max="1" width="6.140625" customWidth="1"/>
    <col min="2" max="2" width="19.28515625" bestFit="1" customWidth="1"/>
    <col min="3" max="3" width="32.85546875" bestFit="1" customWidth="1"/>
    <col min="6" max="6" width="15.28515625" bestFit="1" customWidth="1"/>
    <col min="8" max="8" width="10.7109375" bestFit="1" customWidth="1"/>
    <col min="9" max="9" width="12.7109375" bestFit="1" customWidth="1"/>
    <col min="10" max="10" width="11.5703125" bestFit="1" customWidth="1"/>
  </cols>
  <sheetData>
    <row r="1" spans="1:12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thickBot="1" x14ac:dyDescent="0.3">
      <c r="A3" s="182" t="s">
        <v>963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46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852</v>
      </c>
      <c r="F4" s="148" t="s">
        <v>5</v>
      </c>
      <c r="G4" s="148" t="s">
        <v>6</v>
      </c>
      <c r="H4" s="148" t="s">
        <v>7</v>
      </c>
      <c r="I4" s="148" t="s">
        <v>8</v>
      </c>
      <c r="J4" s="241" t="s">
        <v>9</v>
      </c>
      <c r="K4" s="150" t="s">
        <v>68</v>
      </c>
      <c r="L4" s="151" t="s">
        <v>496</v>
      </c>
    </row>
    <row r="5" spans="1:12" x14ac:dyDescent="0.25">
      <c r="A5" s="183">
        <v>1</v>
      </c>
      <c r="B5" s="190" t="s">
        <v>964</v>
      </c>
      <c r="C5" s="190" t="s">
        <v>965</v>
      </c>
      <c r="D5" s="194">
        <v>19637</v>
      </c>
      <c r="E5" s="191">
        <v>23</v>
      </c>
      <c r="F5" s="191" t="s">
        <v>966</v>
      </c>
      <c r="G5" s="191" t="s">
        <v>43</v>
      </c>
      <c r="H5" s="192">
        <v>45237</v>
      </c>
      <c r="I5" s="191"/>
      <c r="J5" s="242">
        <v>686100</v>
      </c>
      <c r="K5" s="193" t="s">
        <v>744</v>
      </c>
      <c r="L5" s="189"/>
    </row>
    <row r="6" spans="1:12" x14ac:dyDescent="0.25">
      <c r="A6" s="183">
        <v>2</v>
      </c>
      <c r="B6" s="190" t="s">
        <v>967</v>
      </c>
      <c r="C6" s="190" t="s">
        <v>968</v>
      </c>
      <c r="D6" s="194">
        <v>19563</v>
      </c>
      <c r="E6" s="191">
        <v>18</v>
      </c>
      <c r="F6" s="191" t="s">
        <v>969</v>
      </c>
      <c r="G6" s="191">
        <v>2272</v>
      </c>
      <c r="H6" s="192">
        <v>45237</v>
      </c>
      <c r="I6" s="191"/>
      <c r="J6" s="242">
        <v>1438600</v>
      </c>
      <c r="K6" s="193" t="s">
        <v>744</v>
      </c>
      <c r="L6" s="189"/>
    </row>
    <row r="7" spans="1:12" x14ac:dyDescent="0.25">
      <c r="A7" s="183">
        <v>3</v>
      </c>
      <c r="B7" s="190" t="s">
        <v>970</v>
      </c>
      <c r="C7" s="190" t="s">
        <v>971</v>
      </c>
      <c r="D7" s="194">
        <v>19521</v>
      </c>
      <c r="E7" s="191">
        <v>9</v>
      </c>
      <c r="F7" s="191" t="s">
        <v>972</v>
      </c>
      <c r="G7" s="191">
        <v>415</v>
      </c>
      <c r="H7" s="192">
        <v>45237</v>
      </c>
      <c r="I7" s="191"/>
      <c r="J7" s="242">
        <v>934200</v>
      </c>
      <c r="K7" s="193" t="s">
        <v>744</v>
      </c>
      <c r="L7" s="189"/>
    </row>
    <row r="8" spans="1:12" x14ac:dyDescent="0.25">
      <c r="A8" s="183">
        <v>4</v>
      </c>
      <c r="B8" s="190" t="s">
        <v>973</v>
      </c>
      <c r="C8" s="190" t="s">
        <v>974</v>
      </c>
      <c r="D8" s="194">
        <v>12136</v>
      </c>
      <c r="E8" s="191">
        <v>16</v>
      </c>
      <c r="F8" s="191" t="s">
        <v>975</v>
      </c>
      <c r="G8" s="191" t="s">
        <v>43</v>
      </c>
      <c r="H8" s="192">
        <v>45237</v>
      </c>
      <c r="I8" s="191"/>
      <c r="J8" s="242">
        <v>576400</v>
      </c>
      <c r="K8" s="193" t="s">
        <v>976</v>
      </c>
      <c r="L8" s="189"/>
    </row>
    <row r="9" spans="1:12" x14ac:dyDescent="0.25">
      <c r="A9" s="254">
        <v>45240</v>
      </c>
      <c r="B9" s="244"/>
      <c r="C9" s="244"/>
      <c r="D9" s="244"/>
      <c r="E9" s="244"/>
      <c r="F9" s="244"/>
      <c r="G9" s="244"/>
      <c r="H9" s="244"/>
      <c r="I9" s="244"/>
      <c r="J9" s="245"/>
      <c r="K9" s="244"/>
      <c r="L9" s="246"/>
    </row>
    <row r="10" spans="1:12" x14ac:dyDescent="0.25">
      <c r="A10" s="201">
        <v>1</v>
      </c>
      <c r="B10" s="190" t="s">
        <v>310</v>
      </c>
      <c r="C10" s="190" t="s">
        <v>456</v>
      </c>
      <c r="D10" s="191">
        <v>15181</v>
      </c>
      <c r="E10" s="191">
        <v>36</v>
      </c>
      <c r="F10" s="191" t="s">
        <v>977</v>
      </c>
      <c r="G10" s="191">
        <v>1288</v>
      </c>
      <c r="H10" s="255">
        <v>45246</v>
      </c>
      <c r="I10" s="191"/>
      <c r="J10" s="242">
        <v>3345200</v>
      </c>
      <c r="K10" s="190" t="s">
        <v>961</v>
      </c>
      <c r="L10" s="196"/>
    </row>
    <row r="11" spans="1:12" x14ac:dyDescent="0.25">
      <c r="A11" s="201">
        <v>2</v>
      </c>
      <c r="B11" s="190" t="s">
        <v>978</v>
      </c>
      <c r="C11" s="190" t="s">
        <v>869</v>
      </c>
      <c r="D11" s="191">
        <v>282</v>
      </c>
      <c r="E11" s="191">
        <v>5</v>
      </c>
      <c r="F11" s="191" t="s">
        <v>979</v>
      </c>
      <c r="G11" s="191">
        <v>523</v>
      </c>
      <c r="H11" s="255">
        <v>45246</v>
      </c>
      <c r="I11" s="191"/>
      <c r="J11" s="242">
        <v>660000</v>
      </c>
      <c r="K11" s="190" t="s">
        <v>704</v>
      </c>
      <c r="L11" s="196"/>
    </row>
    <row r="12" spans="1:12" x14ac:dyDescent="0.25">
      <c r="A12" s="254">
        <v>45247</v>
      </c>
      <c r="B12" s="247"/>
      <c r="C12" s="247"/>
      <c r="D12" s="248"/>
      <c r="E12" s="247"/>
      <c r="F12" s="247"/>
      <c r="G12" s="247"/>
      <c r="H12" s="249"/>
      <c r="I12" s="247"/>
      <c r="J12" s="250"/>
      <c r="K12" s="251"/>
      <c r="L12" s="252"/>
    </row>
    <row r="13" spans="1:12" x14ac:dyDescent="0.25">
      <c r="A13" s="183">
        <v>1</v>
      </c>
      <c r="B13" s="190" t="s">
        <v>980</v>
      </c>
      <c r="C13" s="190" t="s">
        <v>409</v>
      </c>
      <c r="D13" s="191">
        <v>1028</v>
      </c>
      <c r="E13" s="191">
        <v>11</v>
      </c>
      <c r="F13" s="191" t="s">
        <v>981</v>
      </c>
      <c r="G13" s="191" t="s">
        <v>43</v>
      </c>
      <c r="H13" s="192">
        <v>45250</v>
      </c>
      <c r="I13" s="191"/>
      <c r="J13" s="242">
        <v>2686000</v>
      </c>
      <c r="K13" s="193" t="s">
        <v>982</v>
      </c>
      <c r="L13" s="196"/>
    </row>
    <row r="14" spans="1:12" x14ac:dyDescent="0.25">
      <c r="A14" s="183">
        <v>2</v>
      </c>
      <c r="B14" s="190" t="s">
        <v>983</v>
      </c>
      <c r="C14" s="190" t="s">
        <v>984</v>
      </c>
      <c r="D14" s="191">
        <v>15627</v>
      </c>
      <c r="E14" s="191">
        <v>13</v>
      </c>
      <c r="F14" s="191" t="s">
        <v>985</v>
      </c>
      <c r="G14" s="191">
        <v>3907</v>
      </c>
      <c r="H14" s="192">
        <v>45250</v>
      </c>
      <c r="I14" s="191"/>
      <c r="J14" s="242">
        <v>3215800</v>
      </c>
      <c r="K14" s="193" t="s">
        <v>986</v>
      </c>
      <c r="L14" s="196"/>
    </row>
    <row r="15" spans="1:12" x14ac:dyDescent="0.25">
      <c r="A15" s="183">
        <v>3</v>
      </c>
      <c r="B15" s="190" t="s">
        <v>987</v>
      </c>
      <c r="C15" s="190" t="s">
        <v>443</v>
      </c>
      <c r="D15" s="191">
        <v>15100</v>
      </c>
      <c r="E15" s="191">
        <v>40</v>
      </c>
      <c r="F15" s="191" t="s">
        <v>988</v>
      </c>
      <c r="G15" s="191">
        <v>3226</v>
      </c>
      <c r="H15" s="192">
        <v>45250</v>
      </c>
      <c r="I15" s="191"/>
      <c r="J15" s="242">
        <v>8904000</v>
      </c>
      <c r="K15" s="193" t="s">
        <v>898</v>
      </c>
      <c r="L15" s="196"/>
    </row>
    <row r="16" spans="1:12" x14ac:dyDescent="0.25">
      <c r="A16" s="183">
        <v>4</v>
      </c>
      <c r="B16" s="190" t="s">
        <v>989</v>
      </c>
      <c r="C16" s="190" t="s">
        <v>409</v>
      </c>
      <c r="D16" s="194">
        <v>1003</v>
      </c>
      <c r="E16" s="191">
        <v>11</v>
      </c>
      <c r="F16" s="191" t="s">
        <v>981</v>
      </c>
      <c r="G16" s="191">
        <v>7067</v>
      </c>
      <c r="H16" s="192">
        <v>45252</v>
      </c>
      <c r="I16" s="191" t="s">
        <v>990</v>
      </c>
      <c r="J16" s="242">
        <v>17547000</v>
      </c>
      <c r="K16" s="193" t="s">
        <v>628</v>
      </c>
      <c r="L16" s="196"/>
    </row>
    <row r="17" spans="1:12" x14ac:dyDescent="0.25">
      <c r="A17" s="183">
        <v>5</v>
      </c>
      <c r="B17" s="190" t="s">
        <v>444</v>
      </c>
      <c r="C17" s="190" t="s">
        <v>600</v>
      </c>
      <c r="D17" s="194">
        <v>9006</v>
      </c>
      <c r="E17" s="191">
        <v>10</v>
      </c>
      <c r="F17" s="191" t="s">
        <v>991</v>
      </c>
      <c r="G17" s="191" t="s">
        <v>43</v>
      </c>
      <c r="H17" s="192">
        <v>45252</v>
      </c>
      <c r="I17" s="191" t="s">
        <v>992</v>
      </c>
      <c r="J17" s="242">
        <f>110500*3+76000*7</f>
        <v>863500</v>
      </c>
      <c r="K17" s="193" t="s">
        <v>793</v>
      </c>
      <c r="L17" s="196"/>
    </row>
    <row r="18" spans="1:12" x14ac:dyDescent="0.25">
      <c r="A18" s="183">
        <v>6</v>
      </c>
      <c r="B18" s="190" t="s">
        <v>993</v>
      </c>
      <c r="C18" s="190" t="s">
        <v>994</v>
      </c>
      <c r="D18" s="194">
        <v>1895</v>
      </c>
      <c r="E18" s="191">
        <v>10</v>
      </c>
      <c r="F18" s="191" t="s">
        <v>991</v>
      </c>
      <c r="G18" s="191">
        <v>288</v>
      </c>
      <c r="H18" s="192">
        <v>45252</v>
      </c>
      <c r="I18" s="191" t="s">
        <v>990</v>
      </c>
      <c r="J18" s="242">
        <v>823200</v>
      </c>
      <c r="K18" s="193" t="s">
        <v>632</v>
      </c>
      <c r="L18" s="196"/>
    </row>
    <row r="19" spans="1:12" x14ac:dyDescent="0.25">
      <c r="A19" s="183">
        <v>7</v>
      </c>
      <c r="B19" s="190" t="s">
        <v>995</v>
      </c>
      <c r="C19" s="190" t="s">
        <v>996</v>
      </c>
      <c r="D19" s="194">
        <v>20164</v>
      </c>
      <c r="E19" s="191">
        <v>6</v>
      </c>
      <c r="F19" s="191" t="s">
        <v>997</v>
      </c>
      <c r="G19" s="191">
        <v>972</v>
      </c>
      <c r="H19" s="192">
        <v>45254</v>
      </c>
      <c r="I19" s="191"/>
      <c r="J19" s="242">
        <v>1442700</v>
      </c>
      <c r="K19" s="193" t="s">
        <v>998</v>
      </c>
      <c r="L19" s="196"/>
    </row>
    <row r="20" spans="1:12" x14ac:dyDescent="0.25">
      <c r="A20" s="254">
        <v>45254</v>
      </c>
      <c r="B20" s="247"/>
      <c r="C20" s="247"/>
      <c r="D20" s="248"/>
      <c r="E20" s="247"/>
      <c r="F20" s="247"/>
      <c r="G20" s="247"/>
      <c r="H20" s="249"/>
      <c r="I20" s="247"/>
      <c r="J20" s="250"/>
      <c r="K20" s="251"/>
      <c r="L20" s="252"/>
    </row>
    <row r="21" spans="1:12" x14ac:dyDescent="0.25">
      <c r="A21" s="256">
        <v>1</v>
      </c>
      <c r="B21" s="190" t="s">
        <v>999</v>
      </c>
      <c r="C21" s="190" t="s">
        <v>346</v>
      </c>
      <c r="D21" s="194">
        <v>10873</v>
      </c>
      <c r="E21" s="191">
        <v>16</v>
      </c>
      <c r="F21" s="191" t="s">
        <v>975</v>
      </c>
      <c r="G21" s="191" t="s">
        <v>43</v>
      </c>
      <c r="H21" s="255">
        <v>45257</v>
      </c>
      <c r="I21" s="191" t="s">
        <v>1000</v>
      </c>
      <c r="J21" s="242">
        <v>1642800</v>
      </c>
      <c r="K21" s="257" t="s">
        <v>729</v>
      </c>
      <c r="L21" s="196"/>
    </row>
    <row r="22" spans="1:12" x14ac:dyDescent="0.25">
      <c r="A22" s="256">
        <v>2</v>
      </c>
      <c r="B22" s="190" t="s">
        <v>1001</v>
      </c>
      <c r="C22" s="190" t="s">
        <v>266</v>
      </c>
      <c r="D22" s="194">
        <v>3007</v>
      </c>
      <c r="E22" s="191">
        <v>10</v>
      </c>
      <c r="F22" s="191" t="s">
        <v>991</v>
      </c>
      <c r="G22" s="191" t="s">
        <v>43</v>
      </c>
      <c r="H22" s="255">
        <v>45257</v>
      </c>
      <c r="I22" s="191" t="s">
        <v>1000</v>
      </c>
      <c r="J22" s="242">
        <v>1416000</v>
      </c>
      <c r="K22" s="257" t="s">
        <v>667</v>
      </c>
      <c r="L22" s="196"/>
    </row>
    <row r="23" spans="1:12" x14ac:dyDescent="0.25">
      <c r="A23" s="256">
        <v>3</v>
      </c>
      <c r="B23" s="190" t="s">
        <v>1002</v>
      </c>
      <c r="C23" s="190" t="s">
        <v>1003</v>
      </c>
      <c r="D23" s="194">
        <v>8314</v>
      </c>
      <c r="E23" s="191">
        <v>10</v>
      </c>
      <c r="F23" s="191" t="s">
        <v>991</v>
      </c>
      <c r="G23" s="191">
        <v>21</v>
      </c>
      <c r="H23" s="255">
        <v>45258</v>
      </c>
      <c r="I23" s="191" t="s">
        <v>992</v>
      </c>
      <c r="J23" s="242">
        <v>180000</v>
      </c>
      <c r="K23" s="257" t="s">
        <v>961</v>
      </c>
      <c r="L23" s="196"/>
    </row>
    <row r="24" spans="1:12" x14ac:dyDescent="0.25">
      <c r="A24" s="256">
        <v>4</v>
      </c>
      <c r="B24" s="190" t="s">
        <v>438</v>
      </c>
      <c r="C24" s="190" t="s">
        <v>1004</v>
      </c>
      <c r="D24" s="194">
        <v>2468</v>
      </c>
      <c r="E24" s="191">
        <v>10</v>
      </c>
      <c r="F24" s="191" t="s">
        <v>991</v>
      </c>
      <c r="G24" s="191" t="s">
        <v>43</v>
      </c>
      <c r="H24" s="255">
        <v>45258</v>
      </c>
      <c r="I24" s="191" t="s">
        <v>992</v>
      </c>
      <c r="J24" s="242">
        <v>1225600</v>
      </c>
      <c r="K24" s="257" t="s">
        <v>961</v>
      </c>
      <c r="L24" s="196"/>
    </row>
    <row r="25" spans="1:12" x14ac:dyDescent="0.25">
      <c r="A25" s="256">
        <v>5</v>
      </c>
      <c r="B25" s="190" t="s">
        <v>1005</v>
      </c>
      <c r="C25" s="190" t="s">
        <v>456</v>
      </c>
      <c r="D25" s="194">
        <v>10072</v>
      </c>
      <c r="E25" s="191">
        <v>10</v>
      </c>
      <c r="F25" s="191" t="s">
        <v>991</v>
      </c>
      <c r="G25" s="191">
        <v>52</v>
      </c>
      <c r="H25" s="255">
        <v>45258</v>
      </c>
      <c r="I25" s="191" t="s">
        <v>992</v>
      </c>
      <c r="J25" s="242">
        <v>908800</v>
      </c>
      <c r="K25" s="257" t="s">
        <v>1006</v>
      </c>
      <c r="L25" s="196"/>
    </row>
    <row r="26" spans="1:12" x14ac:dyDescent="0.25">
      <c r="A26" s="256">
        <v>6</v>
      </c>
      <c r="B26" s="190" t="s">
        <v>1007</v>
      </c>
      <c r="C26" s="190" t="s">
        <v>1008</v>
      </c>
      <c r="D26" s="194">
        <v>7931</v>
      </c>
      <c r="E26" s="191">
        <v>10</v>
      </c>
      <c r="F26" s="191" t="s">
        <v>991</v>
      </c>
      <c r="G26" s="191">
        <v>6251</v>
      </c>
      <c r="H26" s="255">
        <v>45258</v>
      </c>
      <c r="I26" s="191" t="s">
        <v>992</v>
      </c>
      <c r="J26" s="242">
        <v>324000</v>
      </c>
      <c r="K26" s="257" t="s">
        <v>961</v>
      </c>
      <c r="L26" s="196"/>
    </row>
    <row r="27" spans="1:12" ht="15.75" thickBot="1" x14ac:dyDescent="0.3">
      <c r="A27" s="261">
        <v>7</v>
      </c>
      <c r="B27" s="210" t="s">
        <v>1009</v>
      </c>
      <c r="C27" s="210" t="s">
        <v>574</v>
      </c>
      <c r="D27" s="211">
        <v>4163</v>
      </c>
      <c r="E27" s="212">
        <v>10</v>
      </c>
      <c r="F27" s="212" t="s">
        <v>991</v>
      </c>
      <c r="G27" s="212" t="s">
        <v>43</v>
      </c>
      <c r="H27" s="262">
        <v>45258</v>
      </c>
      <c r="I27" s="212" t="s">
        <v>992</v>
      </c>
      <c r="J27" s="263">
        <v>940000</v>
      </c>
      <c r="K27" s="264" t="s">
        <v>847</v>
      </c>
      <c r="L27" s="215"/>
    </row>
    <row r="28" spans="1:12" ht="15.75" thickTop="1" x14ac:dyDescent="0.25">
      <c r="A28" s="256">
        <v>8</v>
      </c>
      <c r="B28" s="216" t="s">
        <v>1010</v>
      </c>
      <c r="C28" s="216" t="s">
        <v>1011</v>
      </c>
      <c r="D28" s="238">
        <v>9674</v>
      </c>
      <c r="E28" s="204">
        <v>10</v>
      </c>
      <c r="F28" s="204" t="s">
        <v>991</v>
      </c>
      <c r="G28" s="204">
        <v>692</v>
      </c>
      <c r="H28" s="265">
        <v>45258</v>
      </c>
      <c r="I28" s="204" t="s">
        <v>992</v>
      </c>
      <c r="J28" s="266">
        <v>446400</v>
      </c>
      <c r="K28" s="267" t="s">
        <v>946</v>
      </c>
      <c r="L28" s="208"/>
    </row>
    <row r="29" spans="1:12" x14ac:dyDescent="0.25">
      <c r="A29" s="256">
        <v>9</v>
      </c>
      <c r="B29" s="190" t="s">
        <v>1012</v>
      </c>
      <c r="C29" s="190" t="s">
        <v>600</v>
      </c>
      <c r="D29" s="194">
        <v>5866</v>
      </c>
      <c r="E29" s="191">
        <v>16</v>
      </c>
      <c r="F29" s="191" t="s">
        <v>975</v>
      </c>
      <c r="G29" s="191" t="s">
        <v>43</v>
      </c>
      <c r="H29" s="255">
        <v>45260</v>
      </c>
      <c r="I29" s="191" t="s">
        <v>990</v>
      </c>
      <c r="J29" s="242">
        <f>3814800-283000</f>
        <v>3531800</v>
      </c>
      <c r="K29" s="257" t="s">
        <v>915</v>
      </c>
      <c r="L29" s="196"/>
    </row>
    <row r="30" spans="1:12" ht="15.75" thickBot="1" x14ac:dyDescent="0.3">
      <c r="A30" s="258">
        <v>45260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60"/>
    </row>
    <row r="31" spans="1:12" ht="15.75" thickBot="1" x14ac:dyDescent="0.3">
      <c r="A31" s="221" t="s">
        <v>1013</v>
      </c>
      <c r="B31" s="222"/>
      <c r="C31" s="222"/>
      <c r="D31" s="223"/>
      <c r="E31" s="224">
        <f>SUM(E5:E30)</f>
        <v>310</v>
      </c>
      <c r="F31" s="225"/>
      <c r="G31" s="225"/>
      <c r="H31" s="225"/>
      <c r="I31" s="236"/>
      <c r="J31" s="153">
        <f>SUM(J5:J30)</f>
        <v>53738100</v>
      </c>
      <c r="K31" s="101"/>
      <c r="L31" s="227"/>
    </row>
    <row r="32" spans="1:12" ht="15.75" thickTop="1" x14ac:dyDescent="0.25">
      <c r="A32" s="228"/>
      <c r="B32" s="229"/>
      <c r="C32" s="229"/>
      <c r="D32" s="228"/>
      <c r="E32" s="228"/>
      <c r="F32" s="228"/>
      <c r="G32" s="228"/>
      <c r="H32" s="228"/>
      <c r="I32" s="237"/>
      <c r="J32" s="143"/>
      <c r="K32" s="105"/>
      <c r="L32" s="229"/>
    </row>
    <row r="33" spans="1:12" x14ac:dyDescent="0.25">
      <c r="A33" s="228">
        <f>A8+A11+A19+A29</f>
        <v>22</v>
      </c>
      <c r="B33" s="229"/>
      <c r="C33" s="229"/>
      <c r="D33" s="228"/>
      <c r="E33" s="228"/>
      <c r="F33" s="228"/>
      <c r="G33" s="228"/>
      <c r="H33" s="228"/>
      <c r="I33" s="230">
        <v>45260</v>
      </c>
      <c r="J33" s="230"/>
      <c r="K33" s="230"/>
      <c r="L33" s="230"/>
    </row>
    <row r="34" spans="1:12" x14ac:dyDescent="0.25">
      <c r="A34" s="228"/>
      <c r="B34" s="231" t="s">
        <v>12</v>
      </c>
      <c r="C34" s="231"/>
      <c r="D34" s="228"/>
      <c r="E34" s="228"/>
      <c r="F34" s="228"/>
      <c r="G34" s="228"/>
      <c r="H34" s="228"/>
      <c r="I34" s="231" t="s">
        <v>15</v>
      </c>
      <c r="J34" s="231"/>
      <c r="K34" s="231"/>
      <c r="L34" s="231"/>
    </row>
    <row r="35" spans="1:12" x14ac:dyDescent="0.25">
      <c r="A35" s="228"/>
      <c r="B35" s="231" t="s">
        <v>14</v>
      </c>
      <c r="C35" s="231"/>
      <c r="D35" s="228"/>
      <c r="E35" s="228"/>
      <c r="F35" s="228"/>
      <c r="G35" s="228"/>
      <c r="H35" s="228"/>
      <c r="I35" s="231" t="s">
        <v>16</v>
      </c>
      <c r="J35" s="231"/>
      <c r="K35" s="231"/>
      <c r="L35" s="231"/>
    </row>
    <row r="36" spans="1:12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  <row r="37" spans="1:12" x14ac:dyDescent="0.25">
      <c r="A37" s="228"/>
      <c r="B37" s="229"/>
      <c r="C37" s="229"/>
      <c r="D37" s="228"/>
      <c r="E37" s="228"/>
      <c r="F37" s="228"/>
      <c r="G37" s="228"/>
      <c r="H37" s="228"/>
      <c r="I37" s="237"/>
      <c r="J37" s="143"/>
      <c r="K37" s="105"/>
      <c r="L37" s="229"/>
    </row>
    <row r="38" spans="1:12" x14ac:dyDescent="0.25">
      <c r="A38" s="228"/>
      <c r="B38" s="232" t="s">
        <v>498</v>
      </c>
      <c r="C38" s="232"/>
      <c r="D38" s="228"/>
      <c r="E38" s="228"/>
      <c r="F38" s="228"/>
      <c r="G38" s="228"/>
      <c r="H38" s="228"/>
      <c r="I38" s="232" t="s">
        <v>499</v>
      </c>
      <c r="J38" s="232"/>
      <c r="K38" s="232"/>
      <c r="L38" s="232"/>
    </row>
    <row r="39" spans="1:12" x14ac:dyDescent="0.25">
      <c r="A39" s="228"/>
      <c r="B39" s="182" t="s">
        <v>143</v>
      </c>
      <c r="C39" s="182"/>
      <c r="D39" s="228"/>
      <c r="E39" s="228"/>
      <c r="F39" s="228"/>
      <c r="G39" s="228"/>
      <c r="H39" s="228"/>
      <c r="I39" s="182" t="s">
        <v>144</v>
      </c>
      <c r="J39" s="182"/>
      <c r="K39" s="182"/>
      <c r="L39" s="182"/>
    </row>
    <row r="40" spans="1:12" x14ac:dyDescent="0.25">
      <c r="A40" s="228"/>
      <c r="B40" s="229"/>
      <c r="C40" s="229"/>
      <c r="D40" s="228"/>
      <c r="E40" s="228"/>
      <c r="F40" s="228"/>
      <c r="G40" s="228"/>
      <c r="H40" s="228"/>
      <c r="I40" s="237"/>
      <c r="J40" s="143"/>
      <c r="K40" s="105"/>
      <c r="L40" s="229"/>
    </row>
  </sheetData>
  <mergeCells count="14">
    <mergeCell ref="B39:C39"/>
    <mergeCell ref="I39:L39"/>
    <mergeCell ref="B34:C34"/>
    <mergeCell ref="I34:L34"/>
    <mergeCell ref="B35:C35"/>
    <mergeCell ref="I35:L35"/>
    <mergeCell ref="B38:C38"/>
    <mergeCell ref="I38:L38"/>
    <mergeCell ref="A1:L1"/>
    <mergeCell ref="A2:L2"/>
    <mergeCell ref="A3:L3"/>
    <mergeCell ref="A30:L30"/>
    <mergeCell ref="A31:D31"/>
    <mergeCell ref="I33:L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122C-5301-45F7-B1E6-FD07DE6D772B}">
  <dimension ref="A1:L41"/>
  <sheetViews>
    <sheetView tabSelected="1" workbookViewId="0">
      <selection activeCell="F18" sqref="F18"/>
    </sheetView>
  </sheetViews>
  <sheetFormatPr defaultRowHeight="15" x14ac:dyDescent="0.25"/>
  <cols>
    <col min="6" max="6" width="15.85546875" bestFit="1" customWidth="1"/>
    <col min="8" max="8" width="10.7109375" bestFit="1" customWidth="1"/>
    <col min="9" max="9" width="12.7109375" bestFit="1" customWidth="1"/>
    <col min="10" max="10" width="11.5703125" bestFit="1" customWidth="1"/>
  </cols>
  <sheetData>
    <row r="1" spans="1:12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thickBot="1" x14ac:dyDescent="0.3">
      <c r="A3" s="182" t="s">
        <v>1014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46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852</v>
      </c>
      <c r="F4" s="148" t="s">
        <v>5</v>
      </c>
      <c r="G4" s="148" t="s">
        <v>6</v>
      </c>
      <c r="H4" s="148" t="s">
        <v>7</v>
      </c>
      <c r="I4" s="148" t="s">
        <v>8</v>
      </c>
      <c r="J4" s="241" t="s">
        <v>9</v>
      </c>
      <c r="K4" s="150" t="s">
        <v>68</v>
      </c>
      <c r="L4" s="151" t="s">
        <v>496</v>
      </c>
    </row>
    <row r="5" spans="1:12" x14ac:dyDescent="0.25">
      <c r="A5" s="183">
        <v>1</v>
      </c>
      <c r="B5" s="190" t="s">
        <v>1015</v>
      </c>
      <c r="C5" s="190" t="s">
        <v>409</v>
      </c>
      <c r="D5" s="194"/>
      <c r="E5" s="191"/>
      <c r="F5" s="191"/>
      <c r="G5" s="191"/>
      <c r="H5" s="192">
        <v>45261</v>
      </c>
      <c r="I5" s="191" t="s">
        <v>1016</v>
      </c>
      <c r="J5" s="242">
        <v>0</v>
      </c>
      <c r="K5" s="193"/>
      <c r="L5" s="268" t="s">
        <v>1017</v>
      </c>
    </row>
    <row r="6" spans="1:12" x14ac:dyDescent="0.25">
      <c r="A6" s="183">
        <v>2</v>
      </c>
      <c r="B6" s="190" t="s">
        <v>1018</v>
      </c>
      <c r="C6" s="190" t="s">
        <v>492</v>
      </c>
      <c r="D6" s="194">
        <v>20172</v>
      </c>
      <c r="E6" s="191">
        <v>11</v>
      </c>
      <c r="F6" s="191" t="s">
        <v>1019</v>
      </c>
      <c r="G6" s="191">
        <v>20</v>
      </c>
      <c r="H6" s="192">
        <v>45265</v>
      </c>
      <c r="I6" s="191" t="s">
        <v>481</v>
      </c>
      <c r="J6" s="242">
        <v>758200</v>
      </c>
      <c r="K6" s="193" t="s">
        <v>1006</v>
      </c>
      <c r="L6" s="189"/>
    </row>
    <row r="7" spans="1:12" x14ac:dyDescent="0.25">
      <c r="A7" s="183">
        <v>3</v>
      </c>
      <c r="B7" s="190" t="s">
        <v>1020</v>
      </c>
      <c r="C7" s="190" t="s">
        <v>1021</v>
      </c>
      <c r="D7" s="194">
        <v>17717</v>
      </c>
      <c r="E7" s="191">
        <v>28</v>
      </c>
      <c r="F7" s="191" t="s">
        <v>1022</v>
      </c>
      <c r="G7" s="191">
        <v>719</v>
      </c>
      <c r="H7" s="192">
        <v>45266</v>
      </c>
      <c r="I7" s="191" t="s">
        <v>1000</v>
      </c>
      <c r="J7" s="242">
        <v>3100200</v>
      </c>
      <c r="K7" s="193" t="s">
        <v>729</v>
      </c>
      <c r="L7" s="189"/>
    </row>
    <row r="8" spans="1:12" x14ac:dyDescent="0.25">
      <c r="A8" s="183">
        <v>4</v>
      </c>
      <c r="B8" s="190" t="s">
        <v>1023</v>
      </c>
      <c r="C8" s="190" t="s">
        <v>1024</v>
      </c>
      <c r="D8" s="194">
        <v>16238</v>
      </c>
      <c r="E8" s="191">
        <v>24</v>
      </c>
      <c r="F8" s="191" t="s">
        <v>1025</v>
      </c>
      <c r="G8" s="191" t="s">
        <v>43</v>
      </c>
      <c r="H8" s="192">
        <v>45266</v>
      </c>
      <c r="I8" s="191" t="s">
        <v>1000</v>
      </c>
      <c r="J8" s="242">
        <v>428400</v>
      </c>
      <c r="K8" s="193" t="s">
        <v>641</v>
      </c>
      <c r="L8" s="268" t="s">
        <v>1026</v>
      </c>
    </row>
    <row r="9" spans="1:12" x14ac:dyDescent="0.25">
      <c r="A9" s="254">
        <v>45268</v>
      </c>
      <c r="B9" s="244"/>
      <c r="C9" s="244"/>
      <c r="D9" s="244"/>
      <c r="E9" s="244"/>
      <c r="F9" s="244"/>
      <c r="G9" s="244"/>
      <c r="H9" s="244"/>
      <c r="I9" s="244"/>
      <c r="J9" s="245"/>
      <c r="K9" s="244"/>
      <c r="L9" s="246"/>
    </row>
    <row r="10" spans="1:12" x14ac:dyDescent="0.25">
      <c r="A10" s="201">
        <v>1</v>
      </c>
      <c r="B10" s="190" t="s">
        <v>1027</v>
      </c>
      <c r="C10" s="190" t="s">
        <v>71</v>
      </c>
      <c r="D10" s="191">
        <v>18500</v>
      </c>
      <c r="E10" s="191">
        <v>35</v>
      </c>
      <c r="F10" s="191" t="s">
        <v>1028</v>
      </c>
      <c r="G10" s="191" t="s">
        <v>43</v>
      </c>
      <c r="H10" s="255">
        <v>45271</v>
      </c>
      <c r="I10" s="191" t="s">
        <v>1000</v>
      </c>
      <c r="J10" s="242">
        <v>623000</v>
      </c>
      <c r="K10" s="190" t="s">
        <v>829</v>
      </c>
      <c r="L10" s="196"/>
    </row>
    <row r="11" spans="1:12" x14ac:dyDescent="0.25">
      <c r="A11" s="201">
        <v>2</v>
      </c>
      <c r="B11" s="190" t="s">
        <v>1029</v>
      </c>
      <c r="C11" s="190" t="s">
        <v>71</v>
      </c>
      <c r="D11" s="191">
        <v>18514</v>
      </c>
      <c r="E11" s="191">
        <v>35</v>
      </c>
      <c r="F11" s="191" t="s">
        <v>1028</v>
      </c>
      <c r="G11" s="191" t="s">
        <v>43</v>
      </c>
      <c r="H11" s="255">
        <v>45271</v>
      </c>
      <c r="I11" s="191" t="s">
        <v>1000</v>
      </c>
      <c r="J11" s="242">
        <v>632600</v>
      </c>
      <c r="K11" s="190" t="s">
        <v>829</v>
      </c>
      <c r="L11" s="196"/>
    </row>
    <row r="12" spans="1:12" x14ac:dyDescent="0.25">
      <c r="A12" s="201">
        <v>3</v>
      </c>
      <c r="B12" s="190" t="s">
        <v>1030</v>
      </c>
      <c r="C12" s="190" t="s">
        <v>71</v>
      </c>
      <c r="D12" s="191">
        <v>18550</v>
      </c>
      <c r="E12" s="191">
        <v>35</v>
      </c>
      <c r="F12" s="191" t="s">
        <v>1028</v>
      </c>
      <c r="G12" s="191" t="s">
        <v>43</v>
      </c>
      <c r="H12" s="255">
        <v>45271</v>
      </c>
      <c r="I12" s="191" t="s">
        <v>1000</v>
      </c>
      <c r="J12" s="242">
        <v>623000</v>
      </c>
      <c r="K12" s="190" t="s">
        <v>829</v>
      </c>
      <c r="L12" s="196"/>
    </row>
    <row r="13" spans="1:12" x14ac:dyDescent="0.25">
      <c r="A13" s="201">
        <v>4</v>
      </c>
      <c r="B13" s="190" t="s">
        <v>1031</v>
      </c>
      <c r="C13" s="190" t="s">
        <v>1032</v>
      </c>
      <c r="D13" s="191">
        <v>16410</v>
      </c>
      <c r="E13" s="191">
        <v>10</v>
      </c>
      <c r="F13" s="191" t="s">
        <v>1033</v>
      </c>
      <c r="G13" s="191">
        <v>6</v>
      </c>
      <c r="H13" s="255">
        <v>45271</v>
      </c>
      <c r="I13" s="191" t="s">
        <v>1000</v>
      </c>
      <c r="J13" s="242">
        <v>173000</v>
      </c>
      <c r="K13" s="190" t="s">
        <v>641</v>
      </c>
      <c r="L13" s="196"/>
    </row>
    <row r="14" spans="1:12" x14ac:dyDescent="0.25">
      <c r="A14" s="201">
        <v>5</v>
      </c>
      <c r="B14" s="190" t="s">
        <v>1034</v>
      </c>
      <c r="C14" s="190" t="s">
        <v>1035</v>
      </c>
      <c r="D14" s="191">
        <v>20661</v>
      </c>
      <c r="E14" s="191">
        <v>11</v>
      </c>
      <c r="F14" s="191" t="s">
        <v>1019</v>
      </c>
      <c r="G14" s="191">
        <v>89</v>
      </c>
      <c r="H14" s="255">
        <v>45272</v>
      </c>
      <c r="I14" s="191" t="s">
        <v>1036</v>
      </c>
      <c r="J14" s="242">
        <v>688300</v>
      </c>
      <c r="K14" s="190" t="s">
        <v>628</v>
      </c>
      <c r="L14" s="196"/>
    </row>
    <row r="15" spans="1:12" x14ac:dyDescent="0.25">
      <c r="A15" s="201">
        <v>6</v>
      </c>
      <c r="B15" s="190" t="s">
        <v>1037</v>
      </c>
      <c r="C15" s="190" t="s">
        <v>1038</v>
      </c>
      <c r="D15" s="191">
        <v>12977</v>
      </c>
      <c r="E15" s="191">
        <v>29</v>
      </c>
      <c r="F15" s="191" t="s">
        <v>1039</v>
      </c>
      <c r="G15" s="191">
        <v>1</v>
      </c>
      <c r="H15" s="255">
        <v>45274</v>
      </c>
      <c r="I15" s="191" t="s">
        <v>1000</v>
      </c>
      <c r="J15" s="242">
        <v>2469000</v>
      </c>
      <c r="K15" s="190" t="s">
        <v>641</v>
      </c>
      <c r="L15" s="196"/>
    </row>
    <row r="16" spans="1:12" x14ac:dyDescent="0.25">
      <c r="A16" s="201">
        <v>7</v>
      </c>
      <c r="B16" s="190" t="s">
        <v>1040</v>
      </c>
      <c r="C16" s="190" t="s">
        <v>1041</v>
      </c>
      <c r="D16" s="191">
        <v>7570</v>
      </c>
      <c r="E16" s="191">
        <v>32</v>
      </c>
      <c r="F16" s="191" t="s">
        <v>1042</v>
      </c>
      <c r="G16" s="191">
        <v>2596</v>
      </c>
      <c r="H16" s="255">
        <v>45274</v>
      </c>
      <c r="I16" s="191" t="s">
        <v>1036</v>
      </c>
      <c r="J16" s="242">
        <v>3018600</v>
      </c>
      <c r="K16" s="190" t="s">
        <v>777</v>
      </c>
      <c r="L16" s="196"/>
    </row>
    <row r="17" spans="1:12" x14ac:dyDescent="0.25">
      <c r="A17" s="201">
        <v>8</v>
      </c>
      <c r="B17" s="190" t="s">
        <v>1043</v>
      </c>
      <c r="C17" s="190" t="s">
        <v>699</v>
      </c>
      <c r="D17" s="191">
        <v>14397</v>
      </c>
      <c r="E17" s="191">
        <v>12</v>
      </c>
      <c r="F17" s="191" t="s">
        <v>1044</v>
      </c>
      <c r="G17" s="191">
        <v>1076</v>
      </c>
      <c r="H17" s="255">
        <v>45274</v>
      </c>
      <c r="I17" s="191" t="s">
        <v>1036</v>
      </c>
      <c r="J17" s="242">
        <v>209000</v>
      </c>
      <c r="K17" s="190" t="s">
        <v>700</v>
      </c>
      <c r="L17" s="196"/>
    </row>
    <row r="18" spans="1:12" x14ac:dyDescent="0.25">
      <c r="A18" s="254">
        <v>45275</v>
      </c>
      <c r="B18" s="247"/>
      <c r="C18" s="247"/>
      <c r="D18" s="248"/>
      <c r="E18" s="247"/>
      <c r="F18" s="247"/>
      <c r="G18" s="247"/>
      <c r="H18" s="249"/>
      <c r="I18" s="247"/>
      <c r="J18" s="250"/>
      <c r="K18" s="251"/>
      <c r="L18" s="252"/>
    </row>
    <row r="19" spans="1:12" x14ac:dyDescent="0.25">
      <c r="A19" s="183">
        <v>1</v>
      </c>
      <c r="B19" s="190" t="s">
        <v>1045</v>
      </c>
      <c r="C19" s="190" t="s">
        <v>1046</v>
      </c>
      <c r="D19" s="191">
        <v>11344</v>
      </c>
      <c r="E19" s="191">
        <v>10</v>
      </c>
      <c r="F19" s="191" t="s">
        <v>1033</v>
      </c>
      <c r="G19" s="191">
        <v>6029</v>
      </c>
      <c r="H19" s="192">
        <v>45278</v>
      </c>
      <c r="I19" s="191" t="s">
        <v>481</v>
      </c>
      <c r="J19" s="242">
        <v>205600</v>
      </c>
      <c r="K19" s="193" t="s">
        <v>943</v>
      </c>
      <c r="L19" s="196"/>
    </row>
    <row r="20" spans="1:12" x14ac:dyDescent="0.25">
      <c r="A20" s="183">
        <v>2</v>
      </c>
      <c r="B20" s="190" t="s">
        <v>1047</v>
      </c>
      <c r="C20" s="190" t="s">
        <v>688</v>
      </c>
      <c r="D20" s="191">
        <v>16571</v>
      </c>
      <c r="E20" s="191">
        <v>13</v>
      </c>
      <c r="F20" s="191" t="s">
        <v>1048</v>
      </c>
      <c r="G20" s="191">
        <v>205</v>
      </c>
      <c r="H20" s="192">
        <v>45279</v>
      </c>
      <c r="I20" s="191" t="s">
        <v>1036</v>
      </c>
      <c r="J20" s="242">
        <v>422600</v>
      </c>
      <c r="K20" s="193" t="s">
        <v>689</v>
      </c>
      <c r="L20" s="196"/>
    </row>
    <row r="21" spans="1:12" x14ac:dyDescent="0.25">
      <c r="A21" s="183">
        <v>3</v>
      </c>
      <c r="B21" s="190" t="s">
        <v>1049</v>
      </c>
      <c r="C21" s="190" t="s">
        <v>688</v>
      </c>
      <c r="D21" s="191">
        <v>16534</v>
      </c>
      <c r="E21" s="191">
        <v>12</v>
      </c>
      <c r="F21" s="191" t="s">
        <v>1044</v>
      </c>
      <c r="G21" s="191">
        <v>160</v>
      </c>
      <c r="H21" s="192">
        <v>45279</v>
      </c>
      <c r="I21" s="191" t="s">
        <v>1036</v>
      </c>
      <c r="J21" s="242">
        <v>297600</v>
      </c>
      <c r="K21" s="193" t="s">
        <v>689</v>
      </c>
      <c r="L21" s="196"/>
    </row>
    <row r="22" spans="1:12" x14ac:dyDescent="0.25">
      <c r="A22" s="183">
        <v>4</v>
      </c>
      <c r="B22" s="190" t="s">
        <v>347</v>
      </c>
      <c r="C22" s="190" t="s">
        <v>688</v>
      </c>
      <c r="D22" s="191">
        <v>16568</v>
      </c>
      <c r="E22" s="191">
        <v>10</v>
      </c>
      <c r="F22" s="191" t="s">
        <v>1033</v>
      </c>
      <c r="G22" s="191">
        <v>742</v>
      </c>
      <c r="H22" s="192">
        <v>45279</v>
      </c>
      <c r="I22" s="191" t="s">
        <v>1036</v>
      </c>
      <c r="J22" s="242">
        <v>378400</v>
      </c>
      <c r="K22" s="193" t="s">
        <v>689</v>
      </c>
      <c r="L22" s="196"/>
    </row>
    <row r="23" spans="1:12" x14ac:dyDescent="0.25">
      <c r="A23" s="183">
        <v>5</v>
      </c>
      <c r="B23" s="190" t="s">
        <v>1050</v>
      </c>
      <c r="C23" s="190" t="s">
        <v>688</v>
      </c>
      <c r="D23" s="191">
        <v>20170</v>
      </c>
      <c r="E23" s="191">
        <v>14</v>
      </c>
      <c r="F23" s="191" t="s">
        <v>1051</v>
      </c>
      <c r="G23" s="191">
        <v>21</v>
      </c>
      <c r="H23" s="192">
        <v>45279</v>
      </c>
      <c r="I23" s="191" t="s">
        <v>1036</v>
      </c>
      <c r="J23" s="242">
        <v>306800</v>
      </c>
      <c r="K23" s="193" t="s">
        <v>689</v>
      </c>
      <c r="L23" s="196"/>
    </row>
    <row r="24" spans="1:12" x14ac:dyDescent="0.25">
      <c r="A24" s="183">
        <v>6</v>
      </c>
      <c r="B24" s="190" t="s">
        <v>103</v>
      </c>
      <c r="C24" s="190" t="s">
        <v>688</v>
      </c>
      <c r="D24" s="191">
        <v>16326</v>
      </c>
      <c r="E24" s="191">
        <v>31</v>
      </c>
      <c r="F24" s="191" t="s">
        <v>1052</v>
      </c>
      <c r="G24" s="191">
        <v>407</v>
      </c>
      <c r="H24" s="192">
        <v>45279</v>
      </c>
      <c r="I24" s="191" t="s">
        <v>1036</v>
      </c>
      <c r="J24" s="242">
        <v>1141300</v>
      </c>
      <c r="K24" s="193" t="s">
        <v>689</v>
      </c>
      <c r="L24" s="196"/>
    </row>
    <row r="25" spans="1:12" x14ac:dyDescent="0.25">
      <c r="A25" s="183">
        <v>7</v>
      </c>
      <c r="B25" s="190" t="s">
        <v>1053</v>
      </c>
      <c r="C25" s="190" t="s">
        <v>688</v>
      </c>
      <c r="D25" s="191">
        <v>16332</v>
      </c>
      <c r="E25" s="191">
        <v>44</v>
      </c>
      <c r="F25" s="191" t="s">
        <v>1054</v>
      </c>
      <c r="G25" s="191">
        <v>194</v>
      </c>
      <c r="H25" s="192">
        <v>45279</v>
      </c>
      <c r="I25" s="191" t="s">
        <v>1036</v>
      </c>
      <c r="J25" s="242">
        <v>2071575</v>
      </c>
      <c r="K25" s="193" t="s">
        <v>689</v>
      </c>
      <c r="L25" s="196"/>
    </row>
    <row r="26" spans="1:12" x14ac:dyDescent="0.25">
      <c r="A26" s="183">
        <v>8</v>
      </c>
      <c r="B26" s="190" t="s">
        <v>1055</v>
      </c>
      <c r="C26" s="190" t="s">
        <v>1056</v>
      </c>
      <c r="D26" s="191">
        <v>15882</v>
      </c>
      <c r="E26" s="191">
        <v>10</v>
      </c>
      <c r="F26" s="191" t="s">
        <v>1033</v>
      </c>
      <c r="G26" s="191">
        <v>852</v>
      </c>
      <c r="H26" s="192">
        <v>45282</v>
      </c>
      <c r="I26" s="191" t="s">
        <v>481</v>
      </c>
      <c r="J26" s="242">
        <v>239500</v>
      </c>
      <c r="K26" s="193" t="s">
        <v>1057</v>
      </c>
      <c r="L26" s="196"/>
    </row>
    <row r="27" spans="1:12" x14ac:dyDescent="0.25">
      <c r="A27" s="183">
        <v>9</v>
      </c>
      <c r="B27" s="190" t="s">
        <v>1058</v>
      </c>
      <c r="C27" s="190" t="s">
        <v>1056</v>
      </c>
      <c r="D27" s="191">
        <v>2377</v>
      </c>
      <c r="E27" s="191">
        <v>11</v>
      </c>
      <c r="F27" s="191" t="s">
        <v>1019</v>
      </c>
      <c r="G27" s="191">
        <v>504</v>
      </c>
      <c r="H27" s="192">
        <v>45282</v>
      </c>
      <c r="I27" s="191" t="s">
        <v>481</v>
      </c>
      <c r="J27" s="242">
        <v>198000</v>
      </c>
      <c r="K27" s="193" t="s">
        <v>1057</v>
      </c>
      <c r="L27" s="196"/>
    </row>
    <row r="28" spans="1:12" x14ac:dyDescent="0.25">
      <c r="A28" s="254">
        <v>45282</v>
      </c>
      <c r="B28" s="247"/>
      <c r="C28" s="247"/>
      <c r="D28" s="248"/>
      <c r="E28" s="247"/>
      <c r="F28" s="247"/>
      <c r="G28" s="247"/>
      <c r="H28" s="249"/>
      <c r="I28" s="247"/>
      <c r="J28" s="250"/>
      <c r="K28" s="251"/>
      <c r="L28" s="252"/>
    </row>
    <row r="29" spans="1:12" x14ac:dyDescent="0.25">
      <c r="A29" s="256">
        <v>1</v>
      </c>
      <c r="B29" s="190" t="s">
        <v>1059</v>
      </c>
      <c r="C29" s="190" t="s">
        <v>1060</v>
      </c>
      <c r="D29" s="194">
        <v>2415</v>
      </c>
      <c r="E29" s="191">
        <v>10</v>
      </c>
      <c r="F29" s="191" t="s">
        <v>1033</v>
      </c>
      <c r="G29" s="191">
        <v>1165</v>
      </c>
      <c r="H29" s="255">
        <v>45287</v>
      </c>
      <c r="I29" s="191" t="s">
        <v>481</v>
      </c>
      <c r="J29" s="242">
        <v>373600</v>
      </c>
      <c r="K29" s="257" t="s">
        <v>1057</v>
      </c>
      <c r="L29" s="196"/>
    </row>
    <row r="30" spans="1:12" ht="15.75" thickBot="1" x14ac:dyDescent="0.3">
      <c r="A30" s="261">
        <v>2</v>
      </c>
      <c r="B30" s="210" t="s">
        <v>1061</v>
      </c>
      <c r="C30" s="210" t="s">
        <v>1062</v>
      </c>
      <c r="D30" s="211">
        <v>10318</v>
      </c>
      <c r="E30" s="212">
        <v>13</v>
      </c>
      <c r="F30" s="212" t="s">
        <v>1048</v>
      </c>
      <c r="G30" s="212" t="s">
        <v>43</v>
      </c>
      <c r="H30" s="262">
        <v>45287</v>
      </c>
      <c r="I30" s="212" t="s">
        <v>481</v>
      </c>
      <c r="J30" s="263">
        <v>330000</v>
      </c>
      <c r="K30" s="264" t="s">
        <v>1006</v>
      </c>
      <c r="L30" s="215"/>
    </row>
    <row r="31" spans="1:12" ht="15.75" thickTop="1" x14ac:dyDescent="0.25">
      <c r="A31" s="256">
        <v>3</v>
      </c>
      <c r="B31" s="216" t="s">
        <v>1063</v>
      </c>
      <c r="C31" s="216" t="s">
        <v>1064</v>
      </c>
      <c r="D31" s="238">
        <v>16786</v>
      </c>
      <c r="E31" s="204">
        <v>10</v>
      </c>
      <c r="F31" s="204" t="s">
        <v>1033</v>
      </c>
      <c r="G31" s="204">
        <v>1165</v>
      </c>
      <c r="H31" s="265">
        <v>45287</v>
      </c>
      <c r="I31" s="204" t="s">
        <v>1000</v>
      </c>
      <c r="J31" s="266">
        <f>77200+77200+88400+77200+94000+77200+105200+66000+110800+127600</f>
        <v>900800</v>
      </c>
      <c r="K31" s="267" t="s">
        <v>908</v>
      </c>
      <c r="L31" s="208"/>
    </row>
    <row r="32" spans="1:12" ht="15.75" thickBot="1" x14ac:dyDescent="0.3">
      <c r="A32" s="258">
        <v>45289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60"/>
    </row>
    <row r="33" spans="1:12" ht="15.75" thickBot="1" x14ac:dyDescent="0.3">
      <c r="A33" s="221" t="s">
        <v>916</v>
      </c>
      <c r="B33" s="222"/>
      <c r="C33" s="222"/>
      <c r="D33" s="223"/>
      <c r="E33" s="224">
        <f>SUM(E5:E32)</f>
        <v>450</v>
      </c>
      <c r="F33" s="225"/>
      <c r="G33" s="225"/>
      <c r="H33" s="225"/>
      <c r="I33" s="236"/>
      <c r="J33" s="153">
        <f>SUM(J5:J32)</f>
        <v>19589075</v>
      </c>
      <c r="K33" s="101"/>
      <c r="L33" s="227"/>
    </row>
    <row r="34" spans="1:12" ht="15.75" thickTop="1" x14ac:dyDescent="0.25">
      <c r="A34" s="228"/>
      <c r="B34" s="229"/>
      <c r="C34" s="229"/>
      <c r="D34" s="228"/>
      <c r="E34" s="228"/>
      <c r="F34" s="228"/>
      <c r="G34" s="228"/>
      <c r="H34" s="228"/>
      <c r="I34" s="237"/>
      <c r="J34" s="143"/>
      <c r="K34" s="105"/>
      <c r="L34" s="229"/>
    </row>
    <row r="35" spans="1:12" x14ac:dyDescent="0.25">
      <c r="A35" s="228">
        <f>A8+A17+A27+A31</f>
        <v>24</v>
      </c>
      <c r="B35" s="229"/>
      <c r="C35" s="229"/>
      <c r="D35" s="228"/>
      <c r="E35" s="228"/>
      <c r="F35" s="228"/>
      <c r="G35" s="228"/>
      <c r="H35" s="228"/>
      <c r="I35" s="230">
        <v>45289</v>
      </c>
      <c r="J35" s="230"/>
      <c r="K35" s="230"/>
      <c r="L35" s="230"/>
    </row>
    <row r="36" spans="1:12" x14ac:dyDescent="0.25">
      <c r="A36" s="228"/>
      <c r="B36" s="231" t="s">
        <v>12</v>
      </c>
      <c r="C36" s="231"/>
      <c r="D36" s="228"/>
      <c r="E36" s="228"/>
      <c r="F36" s="228"/>
      <c r="G36" s="228"/>
      <c r="H36" s="228"/>
      <c r="I36" s="231" t="s">
        <v>15</v>
      </c>
      <c r="J36" s="231"/>
      <c r="K36" s="231"/>
      <c r="L36" s="231"/>
    </row>
    <row r="37" spans="1:12" x14ac:dyDescent="0.25">
      <c r="A37" s="228"/>
      <c r="B37" s="231" t="s">
        <v>14</v>
      </c>
      <c r="C37" s="231"/>
      <c r="D37" s="228"/>
      <c r="E37" s="228"/>
      <c r="F37" s="228"/>
      <c r="G37" s="228"/>
      <c r="H37" s="228"/>
      <c r="I37" s="231" t="s">
        <v>16</v>
      </c>
      <c r="J37" s="231"/>
      <c r="K37" s="231"/>
      <c r="L37" s="231"/>
    </row>
    <row r="38" spans="1:12" x14ac:dyDescent="0.25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</row>
    <row r="39" spans="1:12" x14ac:dyDescent="0.25">
      <c r="A39" s="228"/>
      <c r="B39" s="229"/>
      <c r="C39" s="229"/>
      <c r="D39" s="228"/>
      <c r="E39" s="228"/>
      <c r="F39" s="228"/>
      <c r="G39" s="228"/>
      <c r="H39" s="228"/>
      <c r="I39" s="237"/>
      <c r="J39" s="143"/>
      <c r="K39" s="105"/>
      <c r="L39" s="229"/>
    </row>
    <row r="40" spans="1:12" x14ac:dyDescent="0.25">
      <c r="A40" s="228"/>
      <c r="B40" s="232" t="s">
        <v>498</v>
      </c>
      <c r="C40" s="232"/>
      <c r="D40" s="228"/>
      <c r="E40" s="228"/>
      <c r="F40" s="228"/>
      <c r="G40" s="228"/>
      <c r="H40" s="228"/>
      <c r="I40" s="232" t="s">
        <v>499</v>
      </c>
      <c r="J40" s="232"/>
      <c r="K40" s="232"/>
      <c r="L40" s="232"/>
    </row>
    <row r="41" spans="1:12" x14ac:dyDescent="0.25">
      <c r="A41" s="228"/>
      <c r="B41" s="182" t="s">
        <v>143</v>
      </c>
      <c r="C41" s="182"/>
      <c r="D41" s="228"/>
      <c r="E41" s="228"/>
      <c r="F41" s="228"/>
      <c r="G41" s="228"/>
      <c r="H41" s="228"/>
      <c r="I41" s="182" t="s">
        <v>144</v>
      </c>
      <c r="J41" s="182"/>
      <c r="K41" s="182"/>
      <c r="L41" s="182"/>
    </row>
  </sheetData>
  <mergeCells count="14">
    <mergeCell ref="B41:C41"/>
    <mergeCell ref="I41:L41"/>
    <mergeCell ref="B36:C36"/>
    <mergeCell ref="I36:L36"/>
    <mergeCell ref="B37:C37"/>
    <mergeCell ref="I37:L37"/>
    <mergeCell ref="B40:C40"/>
    <mergeCell ref="I40:L40"/>
    <mergeCell ref="A1:L1"/>
    <mergeCell ref="A2:L2"/>
    <mergeCell ref="A3:L3"/>
    <mergeCell ref="A32:L32"/>
    <mergeCell ref="A33:D33"/>
    <mergeCell ref="I35:L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"/>
  <sheetViews>
    <sheetView topLeftCell="A52" workbookViewId="0">
      <selection activeCell="C18" sqref="C18"/>
    </sheetView>
  </sheetViews>
  <sheetFormatPr defaultColWidth="20.7109375" defaultRowHeight="15" x14ac:dyDescent="0.25"/>
  <cols>
    <col min="1" max="1" width="3.5703125" style="119" bestFit="1" customWidth="1"/>
    <col min="2" max="2" width="24.42578125" style="77" bestFit="1" customWidth="1"/>
    <col min="3" max="3" width="32" style="77" bestFit="1" customWidth="1"/>
    <col min="4" max="4" width="6" style="119" bestFit="1" customWidth="1"/>
    <col min="5" max="5" width="7.28515625" style="119" bestFit="1" customWidth="1"/>
    <col min="6" max="6" width="15.140625" style="119" bestFit="1" customWidth="1"/>
    <col min="7" max="7" width="6.7109375" style="119" bestFit="1" customWidth="1"/>
    <col min="8" max="8" width="10.7109375" style="119" bestFit="1" customWidth="1"/>
    <col min="9" max="9" width="21" style="103" bestFit="1" customWidth="1"/>
    <col min="10" max="10" width="15.42578125" style="104" bestFit="1" customWidth="1"/>
    <col min="11" max="11" width="8.28515625" style="105" bestFit="1" customWidth="1"/>
    <col min="12" max="12" width="15.28515625" style="106" bestFit="1" customWidth="1"/>
    <col min="13" max="16384" width="20.7109375" style="77"/>
  </cols>
  <sheetData>
    <row r="1" spans="1:12" s="67" customFormat="1" ht="17.100000000000001" customHeight="1" x14ac:dyDescent="0.25">
      <c r="A1" s="170" t="s">
        <v>10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s="67" customFormat="1" ht="17.100000000000001" customHeight="1" x14ac:dyDescent="0.25">
      <c r="A2" s="170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s="67" customFormat="1" ht="17.100000000000001" customHeight="1" thickBot="1" x14ac:dyDescent="0.3">
      <c r="A3" s="170" t="s">
        <v>168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s="68" customFormat="1" ht="31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4</v>
      </c>
      <c r="F4" s="148" t="s">
        <v>5</v>
      </c>
      <c r="G4" s="148" t="s">
        <v>6</v>
      </c>
      <c r="H4" s="148" t="s">
        <v>7</v>
      </c>
      <c r="I4" s="148" t="s">
        <v>8</v>
      </c>
      <c r="J4" s="149" t="s">
        <v>9</v>
      </c>
      <c r="K4" s="150" t="s">
        <v>68</v>
      </c>
      <c r="L4" s="151" t="s">
        <v>496</v>
      </c>
    </row>
    <row r="5" spans="1:12" ht="15" customHeight="1" x14ac:dyDescent="0.25">
      <c r="A5" s="69">
        <v>1</v>
      </c>
      <c r="B5" s="70" t="s">
        <v>146</v>
      </c>
      <c r="C5" s="70" t="s">
        <v>175</v>
      </c>
      <c r="D5" s="78">
        <v>10499</v>
      </c>
      <c r="E5" s="71">
        <v>13</v>
      </c>
      <c r="F5" s="71" t="s">
        <v>169</v>
      </c>
      <c r="G5" s="71">
        <v>676</v>
      </c>
      <c r="H5" s="72">
        <v>44929</v>
      </c>
      <c r="I5" s="73" t="s">
        <v>231</v>
      </c>
      <c r="J5" s="74">
        <v>260000</v>
      </c>
      <c r="K5" s="79" t="s">
        <v>170</v>
      </c>
      <c r="L5" s="76"/>
    </row>
    <row r="6" spans="1:12" ht="15" customHeight="1" x14ac:dyDescent="0.25">
      <c r="A6" s="69">
        <v>2</v>
      </c>
      <c r="B6" s="61" t="s">
        <v>171</v>
      </c>
      <c r="C6" s="61" t="s">
        <v>175</v>
      </c>
      <c r="D6" s="80">
        <v>4003</v>
      </c>
      <c r="E6" s="81">
        <v>29</v>
      </c>
      <c r="F6" s="71" t="s">
        <v>172</v>
      </c>
      <c r="G6" s="81">
        <v>408</v>
      </c>
      <c r="H6" s="72">
        <v>44929</v>
      </c>
      <c r="I6" s="73" t="s">
        <v>231</v>
      </c>
      <c r="J6" s="82">
        <v>1098200</v>
      </c>
      <c r="K6" s="81" t="s">
        <v>173</v>
      </c>
      <c r="L6" s="83"/>
    </row>
    <row r="7" spans="1:12" ht="15" customHeight="1" x14ac:dyDescent="0.25">
      <c r="A7" s="69">
        <v>3</v>
      </c>
      <c r="B7" s="61" t="s">
        <v>147</v>
      </c>
      <c r="C7" s="61" t="s">
        <v>174</v>
      </c>
      <c r="D7" s="81">
        <v>11960</v>
      </c>
      <c r="E7" s="81">
        <v>28</v>
      </c>
      <c r="F7" s="71" t="s">
        <v>176</v>
      </c>
      <c r="G7" s="81" t="s">
        <v>148</v>
      </c>
      <c r="H7" s="72">
        <v>44929</v>
      </c>
      <c r="I7" s="73" t="s">
        <v>232</v>
      </c>
      <c r="J7" s="82">
        <v>2527000</v>
      </c>
      <c r="K7" s="81" t="s">
        <v>177</v>
      </c>
      <c r="L7" s="83"/>
    </row>
    <row r="8" spans="1:12" ht="15" customHeight="1" x14ac:dyDescent="0.25">
      <c r="A8" s="69">
        <v>4</v>
      </c>
      <c r="B8" s="62" t="s">
        <v>150</v>
      </c>
      <c r="C8" s="62" t="s">
        <v>178</v>
      </c>
      <c r="D8" s="63">
        <v>18993</v>
      </c>
      <c r="E8" s="63">
        <v>16</v>
      </c>
      <c r="F8" s="71" t="s">
        <v>176</v>
      </c>
      <c r="G8" s="63">
        <v>0</v>
      </c>
      <c r="H8" s="72">
        <v>44929</v>
      </c>
      <c r="I8" s="73" t="s">
        <v>130</v>
      </c>
      <c r="J8" s="84">
        <v>288000</v>
      </c>
      <c r="K8" s="81" t="s">
        <v>179</v>
      </c>
      <c r="L8" s="64"/>
    </row>
    <row r="9" spans="1:12" ht="15" customHeight="1" x14ac:dyDescent="0.25">
      <c r="A9" s="69">
        <v>5</v>
      </c>
      <c r="B9" s="62" t="s">
        <v>149</v>
      </c>
      <c r="C9" s="62" t="s">
        <v>180</v>
      </c>
      <c r="D9" s="85">
        <v>13858</v>
      </c>
      <c r="E9" s="63">
        <v>11</v>
      </c>
      <c r="F9" s="71" t="s">
        <v>181</v>
      </c>
      <c r="G9" s="63">
        <v>17</v>
      </c>
      <c r="H9" s="72">
        <v>44929</v>
      </c>
      <c r="I9" s="73" t="s">
        <v>130</v>
      </c>
      <c r="J9" s="84">
        <v>220000</v>
      </c>
      <c r="K9" s="81" t="s">
        <v>182</v>
      </c>
      <c r="L9" s="64"/>
    </row>
    <row r="10" spans="1:12" ht="15" customHeight="1" x14ac:dyDescent="0.25">
      <c r="A10" s="69">
        <v>6</v>
      </c>
      <c r="B10" s="62" t="s">
        <v>151</v>
      </c>
      <c r="C10" s="62" t="s">
        <v>183</v>
      </c>
      <c r="D10" s="63">
        <v>16572</v>
      </c>
      <c r="E10" s="63">
        <v>14</v>
      </c>
      <c r="F10" s="71" t="s">
        <v>184</v>
      </c>
      <c r="G10" s="63">
        <v>225</v>
      </c>
      <c r="H10" s="72">
        <v>44929</v>
      </c>
      <c r="I10" s="86" t="s">
        <v>233</v>
      </c>
      <c r="J10" s="84">
        <v>315300</v>
      </c>
      <c r="K10" s="75" t="s">
        <v>198</v>
      </c>
      <c r="L10" s="64"/>
    </row>
    <row r="11" spans="1:12" ht="15" customHeight="1" x14ac:dyDescent="0.25">
      <c r="A11" s="69">
        <v>7</v>
      </c>
      <c r="B11" s="62" t="s">
        <v>152</v>
      </c>
      <c r="C11" s="62" t="s">
        <v>185</v>
      </c>
      <c r="D11" s="85">
        <v>16532</v>
      </c>
      <c r="E11" s="63">
        <v>12</v>
      </c>
      <c r="F11" s="71" t="s">
        <v>186</v>
      </c>
      <c r="G11" s="63">
        <v>185</v>
      </c>
      <c r="H11" s="72">
        <v>44929</v>
      </c>
      <c r="I11" s="73" t="s">
        <v>231</v>
      </c>
      <c r="J11" s="84">
        <v>722375</v>
      </c>
      <c r="K11" s="81" t="s">
        <v>187</v>
      </c>
      <c r="L11" s="64"/>
    </row>
    <row r="12" spans="1:12" ht="15" customHeight="1" x14ac:dyDescent="0.25">
      <c r="A12" s="69">
        <v>8</v>
      </c>
      <c r="B12" s="62" t="s">
        <v>285</v>
      </c>
      <c r="C12" s="62" t="s">
        <v>284</v>
      </c>
      <c r="D12" s="85">
        <v>19397</v>
      </c>
      <c r="E12" s="63">
        <v>14</v>
      </c>
      <c r="F12" s="71" t="s">
        <v>184</v>
      </c>
      <c r="G12" s="63">
        <v>0</v>
      </c>
      <c r="H12" s="72">
        <v>44930</v>
      </c>
      <c r="I12" s="73" t="s">
        <v>281</v>
      </c>
      <c r="J12" s="84">
        <v>252000</v>
      </c>
      <c r="K12" s="81" t="s">
        <v>282</v>
      </c>
      <c r="L12" s="64"/>
    </row>
    <row r="13" spans="1:12" ht="15" customHeight="1" x14ac:dyDescent="0.25">
      <c r="A13" s="69">
        <v>9</v>
      </c>
      <c r="B13" s="62" t="s">
        <v>286</v>
      </c>
      <c r="C13" s="62" t="s">
        <v>287</v>
      </c>
      <c r="D13" s="85">
        <v>19429</v>
      </c>
      <c r="E13" s="63">
        <v>14</v>
      </c>
      <c r="F13" s="71" t="s">
        <v>184</v>
      </c>
      <c r="G13" s="63">
        <v>0</v>
      </c>
      <c r="H13" s="72">
        <v>44930</v>
      </c>
      <c r="I13" s="73" t="s">
        <v>281</v>
      </c>
      <c r="J13" s="84">
        <v>299600</v>
      </c>
      <c r="K13" s="81" t="s">
        <v>282</v>
      </c>
      <c r="L13" s="64"/>
    </row>
    <row r="14" spans="1:12" ht="15" customHeight="1" x14ac:dyDescent="0.25">
      <c r="A14" s="69">
        <v>10</v>
      </c>
      <c r="B14" s="62" t="s">
        <v>288</v>
      </c>
      <c r="C14" s="62" t="s">
        <v>289</v>
      </c>
      <c r="D14" s="85">
        <v>19423</v>
      </c>
      <c r="E14" s="63">
        <v>14</v>
      </c>
      <c r="F14" s="71" t="s">
        <v>184</v>
      </c>
      <c r="G14" s="63">
        <v>0</v>
      </c>
      <c r="H14" s="72">
        <v>44930</v>
      </c>
      <c r="I14" s="73" t="s">
        <v>281</v>
      </c>
      <c r="J14" s="84">
        <v>255400</v>
      </c>
      <c r="K14" s="81" t="s">
        <v>282</v>
      </c>
      <c r="L14" s="64"/>
    </row>
    <row r="15" spans="1:12" ht="15" customHeight="1" x14ac:dyDescent="0.25">
      <c r="A15" s="69">
        <v>11</v>
      </c>
      <c r="B15" s="62" t="s">
        <v>290</v>
      </c>
      <c r="C15" s="62" t="s">
        <v>291</v>
      </c>
      <c r="D15" s="80">
        <v>8389</v>
      </c>
      <c r="E15" s="63">
        <v>42</v>
      </c>
      <c r="F15" s="71" t="s">
        <v>292</v>
      </c>
      <c r="G15" s="63" t="s">
        <v>43</v>
      </c>
      <c r="H15" s="72">
        <v>44931</v>
      </c>
      <c r="I15" s="73" t="s">
        <v>283</v>
      </c>
      <c r="J15" s="84">
        <v>3872500</v>
      </c>
      <c r="K15" s="81" t="s">
        <v>129</v>
      </c>
      <c r="L15" s="64"/>
    </row>
    <row r="16" spans="1:12" ht="15" customHeight="1" x14ac:dyDescent="0.25">
      <c r="A16" s="69">
        <v>12</v>
      </c>
      <c r="B16" s="62" t="s">
        <v>188</v>
      </c>
      <c r="C16" s="62" t="s">
        <v>291</v>
      </c>
      <c r="D16" s="80">
        <v>7704</v>
      </c>
      <c r="E16" s="63">
        <v>23</v>
      </c>
      <c r="F16" s="71" t="s">
        <v>189</v>
      </c>
      <c r="G16" s="63">
        <v>580</v>
      </c>
      <c r="H16" s="72">
        <v>44932</v>
      </c>
      <c r="I16" s="73" t="s">
        <v>231</v>
      </c>
      <c r="J16" s="84">
        <v>1276700</v>
      </c>
      <c r="K16" s="81" t="s">
        <v>170</v>
      </c>
      <c r="L16" s="64"/>
    </row>
    <row r="17" spans="1:12" ht="15" customHeight="1" x14ac:dyDescent="0.25">
      <c r="A17" s="69">
        <v>13</v>
      </c>
      <c r="B17" s="62" t="s">
        <v>190</v>
      </c>
      <c r="C17" s="61" t="s">
        <v>175</v>
      </c>
      <c r="D17" s="63">
        <v>10280</v>
      </c>
      <c r="E17" s="63">
        <v>18</v>
      </c>
      <c r="F17" s="71" t="s">
        <v>191</v>
      </c>
      <c r="G17" s="63">
        <v>116</v>
      </c>
      <c r="H17" s="72">
        <v>44932</v>
      </c>
      <c r="I17" s="73" t="s">
        <v>231</v>
      </c>
      <c r="J17" s="84">
        <v>1810100</v>
      </c>
      <c r="K17" s="81" t="s">
        <v>170</v>
      </c>
      <c r="L17" s="64"/>
    </row>
    <row r="18" spans="1:12" ht="15" customHeight="1" x14ac:dyDescent="0.25">
      <c r="A18" s="69">
        <v>14</v>
      </c>
      <c r="B18" s="62" t="s">
        <v>153</v>
      </c>
      <c r="C18" s="61" t="s">
        <v>175</v>
      </c>
      <c r="D18" s="87">
        <v>9076</v>
      </c>
      <c r="E18" s="63">
        <v>17</v>
      </c>
      <c r="F18" s="71" t="s">
        <v>192</v>
      </c>
      <c r="G18" s="63">
        <v>557</v>
      </c>
      <c r="H18" s="72">
        <v>44932</v>
      </c>
      <c r="I18" s="73" t="s">
        <v>231</v>
      </c>
      <c r="J18" s="84">
        <v>1302400</v>
      </c>
      <c r="K18" s="81" t="s">
        <v>170</v>
      </c>
      <c r="L18" s="64"/>
    </row>
    <row r="19" spans="1:12" ht="15" customHeight="1" x14ac:dyDescent="0.25">
      <c r="A19" s="69">
        <v>15</v>
      </c>
      <c r="B19" s="62" t="s">
        <v>154</v>
      </c>
      <c r="C19" s="62" t="s">
        <v>193</v>
      </c>
      <c r="D19" s="87">
        <v>3039</v>
      </c>
      <c r="E19" s="63">
        <v>26</v>
      </c>
      <c r="F19" s="71" t="s">
        <v>194</v>
      </c>
      <c r="G19" s="63">
        <v>1617</v>
      </c>
      <c r="H19" s="72">
        <v>44932</v>
      </c>
      <c r="I19" s="86" t="s">
        <v>47</v>
      </c>
      <c r="J19" s="84">
        <v>549600</v>
      </c>
      <c r="K19" s="81" t="s">
        <v>195</v>
      </c>
      <c r="L19" s="64"/>
    </row>
    <row r="20" spans="1:12" ht="15" customHeight="1" x14ac:dyDescent="0.25">
      <c r="A20" s="69">
        <v>16</v>
      </c>
      <c r="B20" s="62" t="s">
        <v>155</v>
      </c>
      <c r="C20" s="62" t="s">
        <v>196</v>
      </c>
      <c r="D20" s="63">
        <v>16299</v>
      </c>
      <c r="E20" s="63">
        <v>28</v>
      </c>
      <c r="F20" s="71" t="s">
        <v>176</v>
      </c>
      <c r="G20" s="63">
        <v>147</v>
      </c>
      <c r="H20" s="72">
        <v>44932</v>
      </c>
      <c r="I20" s="86" t="s">
        <v>47</v>
      </c>
      <c r="J20" s="84">
        <v>642400</v>
      </c>
      <c r="K20" s="81" t="s">
        <v>195</v>
      </c>
      <c r="L20" s="64"/>
    </row>
    <row r="21" spans="1:12" ht="15" customHeight="1" x14ac:dyDescent="0.25">
      <c r="A21" s="69">
        <v>17</v>
      </c>
      <c r="B21" s="62" t="s">
        <v>156</v>
      </c>
      <c r="C21" s="62" t="s">
        <v>183</v>
      </c>
      <c r="D21" s="63">
        <v>16558</v>
      </c>
      <c r="E21" s="63">
        <v>21</v>
      </c>
      <c r="F21" s="71" t="s">
        <v>197</v>
      </c>
      <c r="G21" s="63">
        <v>2058</v>
      </c>
      <c r="H21" s="72">
        <v>44935</v>
      </c>
      <c r="I21" s="86" t="s">
        <v>233</v>
      </c>
      <c r="J21" s="84">
        <v>1672700</v>
      </c>
      <c r="K21" s="75" t="s">
        <v>198</v>
      </c>
      <c r="L21" s="64"/>
    </row>
    <row r="22" spans="1:12" ht="15" customHeight="1" x14ac:dyDescent="0.25">
      <c r="A22" s="69">
        <v>18</v>
      </c>
      <c r="B22" s="62" t="s">
        <v>157</v>
      </c>
      <c r="C22" s="62" t="s">
        <v>112</v>
      </c>
      <c r="D22" s="87">
        <v>7580</v>
      </c>
      <c r="E22" s="63">
        <v>10</v>
      </c>
      <c r="F22" s="71" t="s">
        <v>199</v>
      </c>
      <c r="G22" s="63">
        <v>1355</v>
      </c>
      <c r="H22" s="72">
        <v>44935</v>
      </c>
      <c r="I22" s="73" t="s">
        <v>231</v>
      </c>
      <c r="J22" s="84">
        <v>754700</v>
      </c>
      <c r="K22" s="81" t="s">
        <v>107</v>
      </c>
      <c r="L22" s="64"/>
    </row>
    <row r="23" spans="1:12" ht="15" customHeight="1" x14ac:dyDescent="0.25">
      <c r="A23" s="69">
        <v>19</v>
      </c>
      <c r="B23" s="62" t="s">
        <v>200</v>
      </c>
      <c r="C23" s="62" t="s">
        <v>201</v>
      </c>
      <c r="D23" s="65">
        <v>18994</v>
      </c>
      <c r="E23" s="63">
        <v>16</v>
      </c>
      <c r="F23" s="71" t="s">
        <v>202</v>
      </c>
      <c r="G23" s="63">
        <v>106</v>
      </c>
      <c r="H23" s="72">
        <v>44937</v>
      </c>
      <c r="I23" s="86" t="s">
        <v>130</v>
      </c>
      <c r="J23" s="84">
        <v>678500</v>
      </c>
      <c r="K23" s="88" t="s">
        <v>179</v>
      </c>
      <c r="L23" s="64"/>
    </row>
    <row r="24" spans="1:12" ht="15" customHeight="1" x14ac:dyDescent="0.25">
      <c r="A24" s="69">
        <v>20</v>
      </c>
      <c r="B24" s="62" t="s">
        <v>158</v>
      </c>
      <c r="C24" s="62" t="s">
        <v>203</v>
      </c>
      <c r="D24" s="65">
        <v>17132</v>
      </c>
      <c r="E24" s="63">
        <v>11</v>
      </c>
      <c r="F24" s="71" t="s">
        <v>181</v>
      </c>
      <c r="G24" s="63"/>
      <c r="H24" s="72">
        <v>44937</v>
      </c>
      <c r="I24" s="86" t="s">
        <v>130</v>
      </c>
      <c r="J24" s="84">
        <v>262000</v>
      </c>
      <c r="K24" s="88" t="s">
        <v>204</v>
      </c>
      <c r="L24" s="64" t="s">
        <v>224</v>
      </c>
    </row>
    <row r="25" spans="1:12" ht="15" customHeight="1" x14ac:dyDescent="0.25">
      <c r="A25" s="69">
        <v>21</v>
      </c>
      <c r="B25" s="62" t="s">
        <v>159</v>
      </c>
      <c r="C25" s="62" t="s">
        <v>205</v>
      </c>
      <c r="D25" s="87">
        <v>7239</v>
      </c>
      <c r="E25" s="63">
        <v>18</v>
      </c>
      <c r="F25" s="71" t="s">
        <v>191</v>
      </c>
      <c r="G25" s="63">
        <v>3038</v>
      </c>
      <c r="H25" s="72">
        <v>44938</v>
      </c>
      <c r="I25" s="86" t="s">
        <v>232</v>
      </c>
      <c r="J25" s="84">
        <v>2277600</v>
      </c>
      <c r="K25" s="81" t="s">
        <v>206</v>
      </c>
      <c r="L25" s="64"/>
    </row>
    <row r="26" spans="1:12" ht="15" customHeight="1" x14ac:dyDescent="0.25">
      <c r="A26" s="69">
        <v>22</v>
      </c>
      <c r="B26" s="62" t="s">
        <v>160</v>
      </c>
      <c r="C26" s="62" t="s">
        <v>207</v>
      </c>
      <c r="D26" s="85">
        <v>19238</v>
      </c>
      <c r="E26" s="63">
        <v>15</v>
      </c>
      <c r="F26" s="71" t="s">
        <v>208</v>
      </c>
      <c r="G26" s="63">
        <v>62</v>
      </c>
      <c r="H26" s="72">
        <v>44938</v>
      </c>
      <c r="I26" s="73" t="s">
        <v>231</v>
      </c>
      <c r="J26" s="84">
        <v>510200</v>
      </c>
      <c r="K26" s="81" t="s">
        <v>209</v>
      </c>
      <c r="L26" s="64"/>
    </row>
    <row r="27" spans="1:12" ht="15" customHeight="1" x14ac:dyDescent="0.25">
      <c r="A27" s="69">
        <v>23</v>
      </c>
      <c r="B27" s="62" t="s">
        <v>161</v>
      </c>
      <c r="C27" s="62" t="s">
        <v>210</v>
      </c>
      <c r="D27" s="65">
        <v>18855</v>
      </c>
      <c r="E27" s="63">
        <v>13</v>
      </c>
      <c r="F27" s="71" t="s">
        <v>169</v>
      </c>
      <c r="G27" s="63">
        <v>7</v>
      </c>
      <c r="H27" s="72">
        <v>44942</v>
      </c>
      <c r="I27" s="86" t="s">
        <v>234</v>
      </c>
      <c r="J27" s="84">
        <v>237400</v>
      </c>
      <c r="K27" s="81" t="s">
        <v>211</v>
      </c>
      <c r="L27" s="64"/>
    </row>
    <row r="28" spans="1:12" ht="15" customHeight="1" x14ac:dyDescent="0.25">
      <c r="A28" s="69">
        <v>24</v>
      </c>
      <c r="B28" s="62" t="s">
        <v>162</v>
      </c>
      <c r="C28" s="62" t="s">
        <v>212</v>
      </c>
      <c r="D28" s="65">
        <v>19445</v>
      </c>
      <c r="E28" s="63">
        <v>11</v>
      </c>
      <c r="F28" s="71" t="s">
        <v>181</v>
      </c>
      <c r="G28" s="63">
        <v>37</v>
      </c>
      <c r="H28" s="72">
        <v>44942</v>
      </c>
      <c r="I28" s="86" t="s">
        <v>234</v>
      </c>
      <c r="J28" s="84">
        <v>269400</v>
      </c>
      <c r="K28" s="81" t="s">
        <v>211</v>
      </c>
      <c r="L28" s="64"/>
    </row>
    <row r="29" spans="1:12" ht="15" customHeight="1" x14ac:dyDescent="0.25">
      <c r="A29" s="69">
        <v>25</v>
      </c>
      <c r="B29" s="62" t="s">
        <v>213</v>
      </c>
      <c r="C29" s="62" t="s">
        <v>212</v>
      </c>
      <c r="D29" s="65">
        <v>12519</v>
      </c>
      <c r="E29" s="63">
        <v>17</v>
      </c>
      <c r="F29" s="71" t="s">
        <v>192</v>
      </c>
      <c r="G29" s="63"/>
      <c r="H29" s="72">
        <v>44942</v>
      </c>
      <c r="I29" s="86" t="s">
        <v>234</v>
      </c>
      <c r="J29" s="84">
        <v>598800</v>
      </c>
      <c r="K29" s="81" t="s">
        <v>211</v>
      </c>
      <c r="L29" s="64" t="s">
        <v>224</v>
      </c>
    </row>
    <row r="30" spans="1:12" ht="15" customHeight="1" x14ac:dyDescent="0.25">
      <c r="A30" s="69">
        <v>26</v>
      </c>
      <c r="B30" s="62" t="s">
        <v>163</v>
      </c>
      <c r="C30" s="62" t="s">
        <v>212</v>
      </c>
      <c r="D30" s="87">
        <v>3017</v>
      </c>
      <c r="E30" s="81">
        <v>38</v>
      </c>
      <c r="F30" s="71" t="s">
        <v>214</v>
      </c>
      <c r="G30" s="63">
        <v>2106</v>
      </c>
      <c r="H30" s="72">
        <v>44942</v>
      </c>
      <c r="I30" s="86" t="s">
        <v>234</v>
      </c>
      <c r="J30" s="84">
        <v>2480000</v>
      </c>
      <c r="K30" s="81" t="s">
        <v>211</v>
      </c>
      <c r="L30" s="64"/>
    </row>
    <row r="31" spans="1:12" ht="15" customHeight="1" x14ac:dyDescent="0.25">
      <c r="A31" s="69">
        <v>27</v>
      </c>
      <c r="B31" s="61" t="s">
        <v>164</v>
      </c>
      <c r="C31" s="61" t="s">
        <v>215</v>
      </c>
      <c r="D31" s="85">
        <v>14603</v>
      </c>
      <c r="E31" s="81">
        <v>11</v>
      </c>
      <c r="F31" s="71" t="s">
        <v>181</v>
      </c>
      <c r="G31" s="81">
        <v>407</v>
      </c>
      <c r="H31" s="72">
        <v>44943</v>
      </c>
      <c r="I31" s="86" t="s">
        <v>234</v>
      </c>
      <c r="J31" s="82">
        <v>242200</v>
      </c>
      <c r="K31" s="88" t="s">
        <v>216</v>
      </c>
      <c r="L31" s="83"/>
    </row>
    <row r="32" spans="1:12" ht="15" customHeight="1" x14ac:dyDescent="0.25">
      <c r="A32" s="69">
        <v>28</v>
      </c>
      <c r="B32" s="66" t="s">
        <v>165</v>
      </c>
      <c r="C32" s="66" t="s">
        <v>218</v>
      </c>
      <c r="D32" s="91">
        <v>18210</v>
      </c>
      <c r="E32" s="81">
        <v>12</v>
      </c>
      <c r="F32" s="71" t="s">
        <v>217</v>
      </c>
      <c r="G32" s="92">
        <v>18</v>
      </c>
      <c r="H32" s="72">
        <v>44943</v>
      </c>
      <c r="I32" s="86" t="s">
        <v>234</v>
      </c>
      <c r="J32" s="93">
        <v>216000</v>
      </c>
      <c r="K32" s="88" t="s">
        <v>216</v>
      </c>
      <c r="L32" s="94"/>
    </row>
    <row r="33" spans="1:12" ht="15" customHeight="1" x14ac:dyDescent="0.25">
      <c r="A33" s="69">
        <v>29</v>
      </c>
      <c r="B33" s="61" t="s">
        <v>166</v>
      </c>
      <c r="C33" s="61" t="s">
        <v>219</v>
      </c>
      <c r="D33" s="85">
        <v>17718</v>
      </c>
      <c r="E33" s="81">
        <v>12</v>
      </c>
      <c r="F33" s="71" t="s">
        <v>217</v>
      </c>
      <c r="G33" s="81">
        <v>102</v>
      </c>
      <c r="H33" s="72">
        <v>44943</v>
      </c>
      <c r="I33" s="86" t="s">
        <v>234</v>
      </c>
      <c r="J33" s="82">
        <v>892200</v>
      </c>
      <c r="K33" s="88" t="s">
        <v>216</v>
      </c>
      <c r="L33" s="83"/>
    </row>
    <row r="34" spans="1:12" ht="15" customHeight="1" x14ac:dyDescent="0.25">
      <c r="A34" s="69">
        <v>30</v>
      </c>
      <c r="B34" s="66" t="s">
        <v>167</v>
      </c>
      <c r="C34" s="66" t="s">
        <v>220</v>
      </c>
      <c r="D34" s="91">
        <v>15901</v>
      </c>
      <c r="E34" s="81">
        <v>19</v>
      </c>
      <c r="F34" s="71" t="s">
        <v>223</v>
      </c>
      <c r="G34" s="92">
        <v>1559</v>
      </c>
      <c r="H34" s="72">
        <v>44943</v>
      </c>
      <c r="I34" s="86" t="s">
        <v>234</v>
      </c>
      <c r="J34" s="93">
        <v>1918500</v>
      </c>
      <c r="K34" s="88" t="s">
        <v>216</v>
      </c>
      <c r="L34" s="94"/>
    </row>
    <row r="35" spans="1:12" ht="15" customHeight="1" x14ac:dyDescent="0.25">
      <c r="A35" s="69">
        <v>31</v>
      </c>
      <c r="B35" s="62" t="s">
        <v>221</v>
      </c>
      <c r="C35" s="62" t="s">
        <v>222</v>
      </c>
      <c r="D35" s="87">
        <v>4294</v>
      </c>
      <c r="E35" s="81">
        <v>24</v>
      </c>
      <c r="F35" s="71" t="s">
        <v>186</v>
      </c>
      <c r="G35" s="63" t="s">
        <v>43</v>
      </c>
      <c r="H35" s="95"/>
      <c r="I35" s="86" t="s">
        <v>44</v>
      </c>
      <c r="J35" s="84">
        <v>2261000</v>
      </c>
      <c r="K35" s="81" t="s">
        <v>97</v>
      </c>
      <c r="L35" s="64"/>
    </row>
    <row r="36" spans="1:12" ht="15" customHeight="1" x14ac:dyDescent="0.25">
      <c r="A36" s="69">
        <v>32</v>
      </c>
      <c r="B36" s="62" t="s">
        <v>225</v>
      </c>
      <c r="C36" s="62" t="s">
        <v>226</v>
      </c>
      <c r="D36" s="87">
        <v>1843</v>
      </c>
      <c r="E36" s="63">
        <v>26</v>
      </c>
      <c r="F36" s="92" t="s">
        <v>227</v>
      </c>
      <c r="G36" s="63">
        <v>251</v>
      </c>
      <c r="H36" s="89"/>
      <c r="I36" s="86" t="s">
        <v>228</v>
      </c>
      <c r="J36" s="84">
        <v>1522800</v>
      </c>
      <c r="K36" s="96" t="s">
        <v>141</v>
      </c>
      <c r="L36" s="64"/>
    </row>
    <row r="37" spans="1:12" ht="15" customHeight="1" x14ac:dyDescent="0.25">
      <c r="A37" s="69">
        <v>33</v>
      </c>
      <c r="B37" s="62" t="s">
        <v>297</v>
      </c>
      <c r="C37" s="62" t="s">
        <v>298</v>
      </c>
      <c r="D37" s="63">
        <v>10539</v>
      </c>
      <c r="E37" s="63">
        <v>10</v>
      </c>
      <c r="F37" s="81" t="s">
        <v>199</v>
      </c>
      <c r="G37" s="63" t="s">
        <v>43</v>
      </c>
      <c r="H37" s="89">
        <v>44944</v>
      </c>
      <c r="I37" s="86" t="s">
        <v>281</v>
      </c>
      <c r="J37" s="84">
        <v>190200</v>
      </c>
      <c r="K37" s="96" t="s">
        <v>69</v>
      </c>
      <c r="L37" s="64"/>
    </row>
    <row r="38" spans="1:12" ht="15" customHeight="1" x14ac:dyDescent="0.25">
      <c r="A38" s="69">
        <v>34</v>
      </c>
      <c r="B38" s="62" t="s">
        <v>235</v>
      </c>
      <c r="C38" s="62" t="s">
        <v>236</v>
      </c>
      <c r="D38" s="63">
        <v>16189</v>
      </c>
      <c r="E38" s="63">
        <v>23</v>
      </c>
      <c r="F38" s="71" t="s">
        <v>189</v>
      </c>
      <c r="G38" s="63">
        <v>116</v>
      </c>
      <c r="H38" s="89">
        <v>44945</v>
      </c>
      <c r="I38" s="86" t="s">
        <v>237</v>
      </c>
      <c r="J38" s="84">
        <v>414000</v>
      </c>
      <c r="K38" s="88" t="s">
        <v>173</v>
      </c>
      <c r="L38" s="64"/>
    </row>
    <row r="39" spans="1:12" ht="15" customHeight="1" x14ac:dyDescent="0.25">
      <c r="A39" s="142">
        <v>35</v>
      </c>
      <c r="B39" s="62" t="s">
        <v>238</v>
      </c>
      <c r="C39" s="62" t="s">
        <v>239</v>
      </c>
      <c r="D39" s="63">
        <v>17848</v>
      </c>
      <c r="E39" s="63">
        <v>24</v>
      </c>
      <c r="F39" s="92" t="s">
        <v>186</v>
      </c>
      <c r="G39" s="63" t="s">
        <v>43</v>
      </c>
      <c r="H39" s="89">
        <v>44945</v>
      </c>
      <c r="I39" s="86" t="s">
        <v>237</v>
      </c>
      <c r="J39" s="84">
        <v>1306800</v>
      </c>
      <c r="K39" s="96" t="s">
        <v>173</v>
      </c>
      <c r="L39" s="64"/>
    </row>
    <row r="40" spans="1:12" ht="15" customHeight="1" thickBot="1" x14ac:dyDescent="0.3">
      <c r="A40" s="107">
        <v>36</v>
      </c>
      <c r="B40" s="108" t="s">
        <v>300</v>
      </c>
      <c r="C40" s="108" t="s">
        <v>301</v>
      </c>
      <c r="D40" s="116">
        <v>19194</v>
      </c>
      <c r="E40" s="109">
        <v>15</v>
      </c>
      <c r="F40" s="109" t="s">
        <v>208</v>
      </c>
      <c r="G40" s="109">
        <v>5</v>
      </c>
      <c r="H40" s="110">
        <v>44950</v>
      </c>
      <c r="I40" s="111"/>
      <c r="J40" s="112">
        <v>287000</v>
      </c>
      <c r="K40" s="113" t="s">
        <v>248</v>
      </c>
      <c r="L40" s="114"/>
    </row>
    <row r="41" spans="1:12" ht="15" customHeight="1" thickTop="1" x14ac:dyDescent="0.25">
      <c r="A41" s="155">
        <v>37</v>
      </c>
      <c r="B41" s="156" t="s">
        <v>240</v>
      </c>
      <c r="C41" s="156" t="s">
        <v>241</v>
      </c>
      <c r="D41" s="157">
        <v>16411</v>
      </c>
      <c r="E41" s="157">
        <v>13</v>
      </c>
      <c r="F41" s="157" t="s">
        <v>169</v>
      </c>
      <c r="G41" s="157">
        <v>172</v>
      </c>
      <c r="H41" s="158">
        <v>44950</v>
      </c>
      <c r="I41" s="159"/>
      <c r="J41" s="160">
        <v>382500</v>
      </c>
      <c r="K41" s="161" t="s">
        <v>242</v>
      </c>
      <c r="L41" s="162"/>
    </row>
    <row r="42" spans="1:12" ht="15" customHeight="1" x14ac:dyDescent="0.25">
      <c r="A42" s="69">
        <v>38</v>
      </c>
      <c r="B42" s="66" t="s">
        <v>243</v>
      </c>
      <c r="C42" s="66" t="s">
        <v>244</v>
      </c>
      <c r="D42" s="92">
        <v>16408</v>
      </c>
      <c r="E42" s="92">
        <v>20</v>
      </c>
      <c r="F42" s="71" t="s">
        <v>245</v>
      </c>
      <c r="G42" s="92">
        <v>68</v>
      </c>
      <c r="H42" s="97">
        <v>44950</v>
      </c>
      <c r="I42" s="98"/>
      <c r="J42" s="93">
        <v>417800</v>
      </c>
      <c r="K42" s="99" t="s">
        <v>242</v>
      </c>
      <c r="L42" s="94"/>
    </row>
    <row r="43" spans="1:12" ht="15" customHeight="1" x14ac:dyDescent="0.25">
      <c r="A43" s="69">
        <v>39</v>
      </c>
      <c r="B43" s="62" t="s">
        <v>246</v>
      </c>
      <c r="C43" s="62" t="s">
        <v>247</v>
      </c>
      <c r="D43" s="63">
        <v>16403</v>
      </c>
      <c r="E43" s="63">
        <v>13</v>
      </c>
      <c r="F43" s="71" t="s">
        <v>169</v>
      </c>
      <c r="G43" s="63">
        <v>135</v>
      </c>
      <c r="H43" s="89">
        <v>44950</v>
      </c>
      <c r="I43" s="86"/>
      <c r="J43" s="84">
        <v>404400</v>
      </c>
      <c r="K43" s="88" t="s">
        <v>242</v>
      </c>
      <c r="L43" s="64"/>
    </row>
    <row r="44" spans="1:12" ht="15" customHeight="1" x14ac:dyDescent="0.25">
      <c r="A44" s="69">
        <v>40</v>
      </c>
      <c r="B44" s="62" t="s">
        <v>249</v>
      </c>
      <c r="C44" s="62" t="s">
        <v>250</v>
      </c>
      <c r="D44" s="63">
        <v>16416</v>
      </c>
      <c r="E44" s="63">
        <v>23</v>
      </c>
      <c r="F44" s="71" t="s">
        <v>189</v>
      </c>
      <c r="G44" s="63">
        <v>21</v>
      </c>
      <c r="H44" s="89">
        <v>44950</v>
      </c>
      <c r="I44" s="86"/>
      <c r="J44" s="84">
        <v>509200</v>
      </c>
      <c r="K44" s="88" t="s">
        <v>242</v>
      </c>
      <c r="L44" s="64"/>
    </row>
    <row r="45" spans="1:12" ht="15" customHeight="1" x14ac:dyDescent="0.25">
      <c r="A45" s="69">
        <v>41</v>
      </c>
      <c r="B45" s="62" t="s">
        <v>251</v>
      </c>
      <c r="C45" s="62" t="s">
        <v>252</v>
      </c>
      <c r="D45" s="87">
        <v>1906</v>
      </c>
      <c r="E45" s="63">
        <v>15</v>
      </c>
      <c r="F45" s="71" t="s">
        <v>208</v>
      </c>
      <c r="G45" s="63">
        <v>278</v>
      </c>
      <c r="H45" s="89">
        <v>44950</v>
      </c>
      <c r="I45" s="86"/>
      <c r="J45" s="84">
        <v>441900</v>
      </c>
      <c r="K45" s="88" t="s">
        <v>242</v>
      </c>
      <c r="L45" s="64"/>
    </row>
    <row r="46" spans="1:12" ht="15" customHeight="1" x14ac:dyDescent="0.25">
      <c r="A46" s="69">
        <v>42</v>
      </c>
      <c r="B46" s="62" t="s">
        <v>254</v>
      </c>
      <c r="C46" s="62" t="s">
        <v>255</v>
      </c>
      <c r="D46" s="63">
        <v>19929</v>
      </c>
      <c r="E46" s="63">
        <v>11</v>
      </c>
      <c r="F46" s="71" t="s">
        <v>181</v>
      </c>
      <c r="G46" s="63">
        <v>208</v>
      </c>
      <c r="H46" s="89">
        <v>44950</v>
      </c>
      <c r="I46" s="86"/>
      <c r="J46" s="84">
        <v>1020200</v>
      </c>
      <c r="K46" s="88" t="s">
        <v>242</v>
      </c>
      <c r="L46" s="64"/>
    </row>
    <row r="47" spans="1:12" ht="15" customHeight="1" x14ac:dyDescent="0.25">
      <c r="A47" s="69">
        <v>43</v>
      </c>
      <c r="B47" s="62" t="s">
        <v>256</v>
      </c>
      <c r="C47" s="62" t="s">
        <v>257</v>
      </c>
      <c r="D47" s="63">
        <v>15208</v>
      </c>
      <c r="E47" s="63">
        <v>25</v>
      </c>
      <c r="F47" s="71" t="s">
        <v>258</v>
      </c>
      <c r="G47" s="63">
        <v>192</v>
      </c>
      <c r="H47" s="89">
        <v>44950</v>
      </c>
      <c r="I47" s="86"/>
      <c r="J47" s="84">
        <v>460200</v>
      </c>
      <c r="K47" s="88" t="s">
        <v>242</v>
      </c>
      <c r="L47" s="64"/>
    </row>
    <row r="48" spans="1:12" ht="15" customHeight="1" x14ac:dyDescent="0.25">
      <c r="A48" s="69">
        <v>44</v>
      </c>
      <c r="B48" s="62" t="s">
        <v>259</v>
      </c>
      <c r="C48" s="62" t="s">
        <v>260</v>
      </c>
      <c r="D48" s="63">
        <v>13920</v>
      </c>
      <c r="E48" s="63">
        <v>21</v>
      </c>
      <c r="F48" s="71" t="s">
        <v>197</v>
      </c>
      <c r="G48" s="63">
        <v>878</v>
      </c>
      <c r="H48" s="89">
        <v>44950</v>
      </c>
      <c r="I48" s="86"/>
      <c r="J48" s="84">
        <v>822400</v>
      </c>
      <c r="K48" s="88" t="s">
        <v>242</v>
      </c>
      <c r="L48" s="64"/>
    </row>
    <row r="49" spans="1:12" ht="15" customHeight="1" x14ac:dyDescent="0.25">
      <c r="A49" s="69">
        <v>45</v>
      </c>
      <c r="B49" s="62" t="s">
        <v>253</v>
      </c>
      <c r="C49" s="62" t="s">
        <v>260</v>
      </c>
      <c r="D49" s="63">
        <v>12967</v>
      </c>
      <c r="E49" s="63">
        <v>15</v>
      </c>
      <c r="F49" s="71" t="s">
        <v>208</v>
      </c>
      <c r="G49" s="63">
        <v>248</v>
      </c>
      <c r="H49" s="89">
        <v>44950</v>
      </c>
      <c r="I49" s="86"/>
      <c r="J49" s="84">
        <v>649800</v>
      </c>
      <c r="K49" s="88" t="s">
        <v>242</v>
      </c>
      <c r="L49" s="64"/>
    </row>
    <row r="50" spans="1:12" ht="15" customHeight="1" x14ac:dyDescent="0.25">
      <c r="A50" s="69">
        <v>46</v>
      </c>
      <c r="B50" s="62" t="s">
        <v>261</v>
      </c>
      <c r="C50" s="62" t="s">
        <v>260</v>
      </c>
      <c r="D50" s="63">
        <v>18267</v>
      </c>
      <c r="E50" s="63">
        <v>24</v>
      </c>
      <c r="F50" s="71" t="s">
        <v>186</v>
      </c>
      <c r="G50" s="63">
        <v>863</v>
      </c>
      <c r="H50" s="89">
        <v>44950</v>
      </c>
      <c r="I50" s="86"/>
      <c r="J50" s="84">
        <v>1299200</v>
      </c>
      <c r="K50" s="88" t="s">
        <v>242</v>
      </c>
      <c r="L50" s="64"/>
    </row>
    <row r="51" spans="1:12" ht="15" customHeight="1" x14ac:dyDescent="0.25">
      <c r="A51" s="69">
        <v>47</v>
      </c>
      <c r="B51" s="62" t="s">
        <v>262</v>
      </c>
      <c r="C51" s="62" t="s">
        <v>263</v>
      </c>
      <c r="D51" s="63">
        <v>17980</v>
      </c>
      <c r="E51" s="63">
        <v>11</v>
      </c>
      <c r="F51" s="71" t="s">
        <v>181</v>
      </c>
      <c r="G51" s="63">
        <v>229</v>
      </c>
      <c r="H51" s="89">
        <v>44950</v>
      </c>
      <c r="I51" s="86"/>
      <c r="J51" s="84">
        <v>825700</v>
      </c>
      <c r="K51" s="88" t="s">
        <v>264</v>
      </c>
      <c r="L51" s="64"/>
    </row>
    <row r="52" spans="1:12" ht="15" customHeight="1" x14ac:dyDescent="0.25">
      <c r="A52" s="69">
        <v>48</v>
      </c>
      <c r="B52" s="66" t="s">
        <v>265</v>
      </c>
      <c r="C52" s="66" t="s">
        <v>266</v>
      </c>
      <c r="D52" s="115">
        <v>3071</v>
      </c>
      <c r="E52" s="92">
        <v>13</v>
      </c>
      <c r="F52" s="71" t="s">
        <v>169</v>
      </c>
      <c r="G52" s="92">
        <v>886</v>
      </c>
      <c r="H52" s="97">
        <v>44950</v>
      </c>
      <c r="I52" s="98"/>
      <c r="J52" s="93">
        <v>1856500</v>
      </c>
      <c r="K52" s="99" t="s">
        <v>216</v>
      </c>
      <c r="L52" s="76"/>
    </row>
    <row r="53" spans="1:12" ht="15" customHeight="1" x14ac:dyDescent="0.25">
      <c r="A53" s="69">
        <v>49</v>
      </c>
      <c r="B53" s="62" t="s">
        <v>267</v>
      </c>
      <c r="C53" s="62" t="s">
        <v>268</v>
      </c>
      <c r="D53" s="87">
        <v>8242</v>
      </c>
      <c r="E53" s="63">
        <v>31</v>
      </c>
      <c r="F53" s="71" t="s">
        <v>269</v>
      </c>
      <c r="G53" s="63" t="s">
        <v>43</v>
      </c>
      <c r="H53" s="89">
        <v>44950</v>
      </c>
      <c r="I53" s="86"/>
      <c r="J53" s="84">
        <v>2421450</v>
      </c>
      <c r="K53" s="88" t="s">
        <v>216</v>
      </c>
      <c r="L53" s="154" t="s">
        <v>495</v>
      </c>
    </row>
    <row r="54" spans="1:12" ht="15" customHeight="1" x14ac:dyDescent="0.25">
      <c r="A54" s="69">
        <v>50</v>
      </c>
      <c r="B54" s="62" t="s">
        <v>270</v>
      </c>
      <c r="C54" s="62" t="s">
        <v>271</v>
      </c>
      <c r="D54" s="63">
        <v>17731</v>
      </c>
      <c r="E54" s="63">
        <v>22</v>
      </c>
      <c r="F54" s="71" t="s">
        <v>135</v>
      </c>
      <c r="G54" s="63" t="s">
        <v>43</v>
      </c>
      <c r="H54" s="89">
        <v>44951</v>
      </c>
      <c r="I54" s="86"/>
      <c r="J54" s="84">
        <v>978000</v>
      </c>
      <c r="K54" s="88" t="s">
        <v>173</v>
      </c>
      <c r="L54" s="83"/>
    </row>
    <row r="55" spans="1:12" ht="15" customHeight="1" x14ac:dyDescent="0.25">
      <c r="A55" s="69">
        <v>51</v>
      </c>
      <c r="B55" s="62" t="s">
        <v>272</v>
      </c>
      <c r="C55" s="62" t="s">
        <v>273</v>
      </c>
      <c r="D55" s="63">
        <v>17078</v>
      </c>
      <c r="E55" s="63">
        <v>30</v>
      </c>
      <c r="F55" s="71" t="s">
        <v>274</v>
      </c>
      <c r="G55" s="63">
        <v>8</v>
      </c>
      <c r="H55" s="89">
        <v>44951</v>
      </c>
      <c r="I55" s="86"/>
      <c r="J55" s="84">
        <v>543400</v>
      </c>
      <c r="K55" s="88" t="s">
        <v>173</v>
      </c>
      <c r="L55" s="83"/>
    </row>
    <row r="56" spans="1:12" ht="15" customHeight="1" x14ac:dyDescent="0.25">
      <c r="A56" s="69">
        <v>52</v>
      </c>
      <c r="B56" s="62" t="s">
        <v>275</v>
      </c>
      <c r="C56" s="62" t="s">
        <v>276</v>
      </c>
      <c r="D56" s="63">
        <v>17844</v>
      </c>
      <c r="E56" s="63">
        <v>30</v>
      </c>
      <c r="F56" s="71" t="s">
        <v>274</v>
      </c>
      <c r="G56" s="63" t="s">
        <v>43</v>
      </c>
      <c r="H56" s="89">
        <v>44951</v>
      </c>
      <c r="I56" s="86"/>
      <c r="J56" s="84">
        <v>540000</v>
      </c>
      <c r="K56" s="88" t="s">
        <v>173</v>
      </c>
      <c r="L56" s="83"/>
    </row>
    <row r="57" spans="1:12" ht="15" customHeight="1" x14ac:dyDescent="0.25">
      <c r="A57" s="69">
        <v>53</v>
      </c>
      <c r="B57" s="62" t="s">
        <v>277</v>
      </c>
      <c r="C57" s="62" t="s">
        <v>278</v>
      </c>
      <c r="D57" s="63">
        <v>15996</v>
      </c>
      <c r="E57" s="63">
        <v>21</v>
      </c>
      <c r="F57" s="71" t="s">
        <v>197</v>
      </c>
      <c r="G57" s="63">
        <v>793</v>
      </c>
      <c r="H57" s="89">
        <v>44951</v>
      </c>
      <c r="I57" s="86"/>
      <c r="J57" s="84">
        <v>378000</v>
      </c>
      <c r="K57" s="88" t="s">
        <v>173</v>
      </c>
      <c r="L57" s="83"/>
    </row>
    <row r="58" spans="1:12" ht="15" customHeight="1" x14ac:dyDescent="0.25">
      <c r="A58" s="69">
        <v>54</v>
      </c>
      <c r="B58" s="62" t="s">
        <v>279</v>
      </c>
      <c r="C58" s="62" t="s">
        <v>280</v>
      </c>
      <c r="D58" s="63">
        <v>17526</v>
      </c>
      <c r="E58" s="63">
        <v>25</v>
      </c>
      <c r="F58" s="71" t="s">
        <v>258</v>
      </c>
      <c r="G58" s="63">
        <v>9</v>
      </c>
      <c r="H58" s="89">
        <v>44951</v>
      </c>
      <c r="I58" s="86"/>
      <c r="J58" s="84">
        <v>501000</v>
      </c>
      <c r="K58" s="88" t="s">
        <v>173</v>
      </c>
      <c r="L58" s="83"/>
    </row>
    <row r="59" spans="1:12" ht="15" customHeight="1" x14ac:dyDescent="0.25">
      <c r="A59" s="69">
        <v>55</v>
      </c>
      <c r="B59" s="62" t="s">
        <v>293</v>
      </c>
      <c r="C59" s="62" t="s">
        <v>294</v>
      </c>
      <c r="D59" s="87">
        <v>3114</v>
      </c>
      <c r="E59" s="63">
        <v>11</v>
      </c>
      <c r="F59" s="71" t="s">
        <v>258</v>
      </c>
      <c r="G59" s="63">
        <v>1002</v>
      </c>
      <c r="H59" s="89">
        <v>44951</v>
      </c>
      <c r="I59" s="86" t="s">
        <v>130</v>
      </c>
      <c r="J59" s="84">
        <v>1305000</v>
      </c>
      <c r="K59" s="96" t="s">
        <v>295</v>
      </c>
      <c r="L59" s="83"/>
    </row>
    <row r="60" spans="1:12" ht="15" customHeight="1" x14ac:dyDescent="0.25">
      <c r="A60" s="69">
        <v>56</v>
      </c>
      <c r="B60" s="62" t="s">
        <v>302</v>
      </c>
      <c r="C60" s="62" t="s">
        <v>303</v>
      </c>
      <c r="D60" s="87">
        <v>3821</v>
      </c>
      <c r="E60" s="63">
        <v>24</v>
      </c>
      <c r="F60" s="71" t="s">
        <v>186</v>
      </c>
      <c r="G60" s="63" t="s">
        <v>43</v>
      </c>
      <c r="H60" s="89">
        <v>44952</v>
      </c>
      <c r="I60" s="86" t="s">
        <v>130</v>
      </c>
      <c r="J60" s="84">
        <v>1474500</v>
      </c>
      <c r="K60" s="96" t="s">
        <v>304</v>
      </c>
      <c r="L60" s="83"/>
    </row>
    <row r="61" spans="1:12" ht="15" customHeight="1" x14ac:dyDescent="0.25">
      <c r="A61" s="69">
        <v>57</v>
      </c>
      <c r="B61" s="62" t="s">
        <v>305</v>
      </c>
      <c r="C61" s="62" t="s">
        <v>306</v>
      </c>
      <c r="D61" s="63">
        <v>16613</v>
      </c>
      <c r="E61" s="63">
        <v>12</v>
      </c>
      <c r="F61" s="71" t="s">
        <v>217</v>
      </c>
      <c r="G61" s="63">
        <v>200</v>
      </c>
      <c r="H61" s="89">
        <v>44952</v>
      </c>
      <c r="I61" s="86" t="s">
        <v>130</v>
      </c>
      <c r="J61" s="84">
        <v>250000</v>
      </c>
      <c r="K61" s="96" t="s">
        <v>307</v>
      </c>
      <c r="L61" s="83"/>
    </row>
    <row r="62" spans="1:12" ht="15" customHeight="1" x14ac:dyDescent="0.25">
      <c r="A62" s="69">
        <v>58</v>
      </c>
      <c r="B62" s="62" t="s">
        <v>308</v>
      </c>
      <c r="C62" s="62" t="s">
        <v>309</v>
      </c>
      <c r="D62" s="63">
        <v>16128</v>
      </c>
      <c r="E62" s="63">
        <v>10</v>
      </c>
      <c r="F62" s="92" t="s">
        <v>181</v>
      </c>
      <c r="G62" s="63">
        <v>958</v>
      </c>
      <c r="H62" s="89">
        <v>44956</v>
      </c>
      <c r="I62" s="86" t="s">
        <v>130</v>
      </c>
      <c r="J62" s="84">
        <v>712400</v>
      </c>
      <c r="K62" s="96" t="s">
        <v>182</v>
      </c>
      <c r="L62" s="64"/>
    </row>
    <row r="63" spans="1:12" ht="15" customHeight="1" x14ac:dyDescent="0.25">
      <c r="A63" s="69">
        <v>59</v>
      </c>
      <c r="B63" s="61" t="s">
        <v>351</v>
      </c>
      <c r="C63" s="61" t="s">
        <v>352</v>
      </c>
      <c r="D63" s="81">
        <v>18333</v>
      </c>
      <c r="E63" s="81">
        <v>29</v>
      </c>
      <c r="F63" s="81" t="s">
        <v>353</v>
      </c>
      <c r="G63" s="81" t="s">
        <v>43</v>
      </c>
      <c r="H63" s="95">
        <v>44932</v>
      </c>
      <c r="I63" s="90" t="s">
        <v>232</v>
      </c>
      <c r="J63" s="82">
        <v>1388200</v>
      </c>
      <c r="K63" s="88" t="s">
        <v>354</v>
      </c>
      <c r="L63" s="83"/>
    </row>
    <row r="64" spans="1:12" ht="15" customHeight="1" x14ac:dyDescent="0.25">
      <c r="A64" s="69">
        <v>60</v>
      </c>
      <c r="B64" s="61" t="s">
        <v>355</v>
      </c>
      <c r="C64" s="61" t="s">
        <v>356</v>
      </c>
      <c r="D64" s="80">
        <v>4375</v>
      </c>
      <c r="E64" s="81">
        <v>15</v>
      </c>
      <c r="F64" s="81" t="s">
        <v>349</v>
      </c>
      <c r="G64" s="81" t="s">
        <v>43</v>
      </c>
      <c r="H64" s="95">
        <v>44932</v>
      </c>
      <c r="I64" s="90" t="s">
        <v>232</v>
      </c>
      <c r="J64" s="82">
        <v>4537800</v>
      </c>
      <c r="K64" s="88" t="s">
        <v>357</v>
      </c>
      <c r="L64" s="83"/>
    </row>
    <row r="65" spans="1:12" ht="15" customHeight="1" x14ac:dyDescent="0.25">
      <c r="A65" s="69">
        <v>61</v>
      </c>
      <c r="B65" s="61" t="s">
        <v>358</v>
      </c>
      <c r="C65" s="61" t="s">
        <v>359</v>
      </c>
      <c r="D65" s="80">
        <v>2255</v>
      </c>
      <c r="E65" s="81">
        <v>61</v>
      </c>
      <c r="F65" s="81" t="s">
        <v>360</v>
      </c>
      <c r="G65" s="81" t="s">
        <v>43</v>
      </c>
      <c r="H65" s="95">
        <v>44932</v>
      </c>
      <c r="I65" s="90" t="s">
        <v>232</v>
      </c>
      <c r="J65" s="82">
        <v>3602650</v>
      </c>
      <c r="K65" s="88" t="s">
        <v>106</v>
      </c>
      <c r="L65" s="83"/>
    </row>
    <row r="66" spans="1:12" ht="15" customHeight="1" thickBot="1" x14ac:dyDescent="0.3">
      <c r="A66" s="69"/>
      <c r="B66" s="134"/>
      <c r="C66" s="134"/>
      <c r="D66" s="135"/>
      <c r="E66" s="136"/>
      <c r="F66" s="136"/>
      <c r="G66" s="136"/>
      <c r="H66" s="137"/>
      <c r="I66" s="138"/>
      <c r="J66" s="139"/>
      <c r="K66" s="140"/>
      <c r="L66" s="141"/>
    </row>
    <row r="67" spans="1:12" ht="20.100000000000001" customHeight="1" thickBot="1" x14ac:dyDescent="0.3">
      <c r="A67" s="171" t="s">
        <v>361</v>
      </c>
      <c r="B67" s="172"/>
      <c r="C67" s="172"/>
      <c r="D67" s="173"/>
      <c r="E67" s="153">
        <f>SUM(E5:E66)</f>
        <v>1190</v>
      </c>
      <c r="F67" s="124"/>
      <c r="G67" s="124"/>
      <c r="H67" s="124"/>
      <c r="I67" s="125"/>
      <c r="J67" s="100">
        <f>SUM(J5:J66)</f>
        <v>62405775</v>
      </c>
      <c r="K67" s="101"/>
      <c r="L67" s="102"/>
    </row>
    <row r="68" spans="1:12" ht="15" customHeight="1" thickTop="1" x14ac:dyDescent="0.25"/>
    <row r="69" spans="1:12" ht="15" customHeight="1" x14ac:dyDescent="0.25">
      <c r="I69" s="174" t="s">
        <v>318</v>
      </c>
      <c r="J69" s="174"/>
      <c r="K69" s="174"/>
      <c r="L69" s="174"/>
    </row>
    <row r="70" spans="1:12" ht="15" customHeight="1" x14ac:dyDescent="0.25">
      <c r="B70" s="169" t="s">
        <v>12</v>
      </c>
      <c r="C70" s="169"/>
      <c r="I70" s="169" t="s">
        <v>15</v>
      </c>
      <c r="J70" s="169"/>
      <c r="K70" s="169"/>
      <c r="L70" s="169"/>
    </row>
    <row r="71" spans="1:12" ht="15" customHeight="1" x14ac:dyDescent="0.25">
      <c r="B71" s="169" t="s">
        <v>14</v>
      </c>
      <c r="C71" s="169"/>
      <c r="I71" s="169" t="s">
        <v>16</v>
      </c>
      <c r="J71" s="169"/>
      <c r="K71" s="169"/>
      <c r="L71" s="169"/>
    </row>
    <row r="72" spans="1:12" ht="15" customHeight="1" x14ac:dyDescent="0.25"/>
    <row r="73" spans="1:12" ht="15" customHeight="1" x14ac:dyDescent="0.25"/>
    <row r="74" spans="1:12" ht="15" customHeight="1" x14ac:dyDescent="0.25">
      <c r="B74" s="175" t="s">
        <v>498</v>
      </c>
      <c r="C74" s="175"/>
      <c r="I74" s="175" t="s">
        <v>499</v>
      </c>
      <c r="J74" s="175"/>
      <c r="K74" s="175"/>
      <c r="L74" s="175"/>
    </row>
    <row r="75" spans="1:12" ht="15" customHeight="1" x14ac:dyDescent="0.25">
      <c r="B75" s="170" t="s">
        <v>143</v>
      </c>
      <c r="C75" s="170"/>
      <c r="I75" s="170" t="s">
        <v>144</v>
      </c>
      <c r="J75" s="170"/>
      <c r="K75" s="170"/>
      <c r="L75" s="170"/>
    </row>
  </sheetData>
  <mergeCells count="13">
    <mergeCell ref="B71:C71"/>
    <mergeCell ref="I71:L71"/>
    <mergeCell ref="B74:C74"/>
    <mergeCell ref="I74:L74"/>
    <mergeCell ref="B75:C75"/>
    <mergeCell ref="I75:L75"/>
    <mergeCell ref="B70:C70"/>
    <mergeCell ref="I70:L70"/>
    <mergeCell ref="A1:L1"/>
    <mergeCell ref="A2:L2"/>
    <mergeCell ref="A3:L3"/>
    <mergeCell ref="A67:D67"/>
    <mergeCell ref="I69:L69"/>
  </mergeCells>
  <pageMargins left="0.39370078740157483" right="0" top="0" bottom="0" header="0.31496062992125984" footer="0.31496062992125984"/>
  <pageSetup paperSize="256" scale="95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workbookViewId="0">
      <pane ySplit="4" topLeftCell="A41" activePane="bottomLeft" state="frozen"/>
      <selection pane="bottomLeft" activeCell="B12" sqref="B12"/>
    </sheetView>
  </sheetViews>
  <sheetFormatPr defaultColWidth="20.7109375" defaultRowHeight="15" x14ac:dyDescent="0.25"/>
  <cols>
    <col min="1" max="1" width="3.5703125" style="118" bestFit="1" customWidth="1"/>
    <col min="2" max="2" width="22.140625" style="77" bestFit="1" customWidth="1"/>
    <col min="3" max="3" width="28.7109375" style="77" bestFit="1" customWidth="1"/>
    <col min="4" max="4" width="6" style="118" bestFit="1" customWidth="1"/>
    <col min="5" max="5" width="7.28515625" style="118" bestFit="1" customWidth="1"/>
    <col min="6" max="6" width="15.140625" style="118" bestFit="1" customWidth="1"/>
    <col min="7" max="7" width="6.5703125" style="118" bestFit="1" customWidth="1"/>
    <col min="8" max="8" width="10.7109375" style="118" bestFit="1" customWidth="1"/>
    <col min="9" max="9" width="12.28515625" style="103" bestFit="1" customWidth="1"/>
    <col min="10" max="10" width="15.42578125" style="104" bestFit="1" customWidth="1"/>
    <col min="11" max="11" width="8.28515625" style="105" bestFit="1" customWidth="1"/>
    <col min="12" max="12" width="13.28515625" style="106" bestFit="1" customWidth="1"/>
    <col min="13" max="16384" width="20.7109375" style="77"/>
  </cols>
  <sheetData>
    <row r="1" spans="1:12" s="67" customFormat="1" ht="17.100000000000001" customHeight="1" x14ac:dyDescent="0.25">
      <c r="A1" s="170" t="s">
        <v>10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s="67" customFormat="1" ht="17.100000000000001" customHeight="1" x14ac:dyDescent="0.25">
      <c r="A2" s="170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s="67" customFormat="1" ht="17.100000000000001" customHeight="1" thickBot="1" x14ac:dyDescent="0.3">
      <c r="A3" s="170" t="s">
        <v>320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s="68" customFormat="1" ht="31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4</v>
      </c>
      <c r="F4" s="148" t="s">
        <v>5</v>
      </c>
      <c r="G4" s="148" t="s">
        <v>6</v>
      </c>
      <c r="H4" s="148" t="s">
        <v>7</v>
      </c>
      <c r="I4" s="148" t="s">
        <v>8</v>
      </c>
      <c r="J4" s="149" t="s">
        <v>9</v>
      </c>
      <c r="K4" s="150" t="s">
        <v>68</v>
      </c>
      <c r="L4" s="151" t="s">
        <v>33</v>
      </c>
    </row>
    <row r="5" spans="1:12" ht="15" customHeight="1" x14ac:dyDescent="0.25">
      <c r="A5" s="69">
        <v>1</v>
      </c>
      <c r="B5" s="126" t="s">
        <v>331</v>
      </c>
      <c r="C5" s="126" t="s">
        <v>332</v>
      </c>
      <c r="D5" s="127">
        <v>10243</v>
      </c>
      <c r="E5" s="127">
        <v>14</v>
      </c>
      <c r="F5" s="127" t="s">
        <v>333</v>
      </c>
      <c r="G5" s="127">
        <v>3701</v>
      </c>
      <c r="H5" s="128">
        <v>44958</v>
      </c>
      <c r="I5" s="129" t="s">
        <v>130</v>
      </c>
      <c r="J5" s="130">
        <v>2255300</v>
      </c>
      <c r="K5" s="131" t="s">
        <v>334</v>
      </c>
      <c r="L5" s="76"/>
    </row>
    <row r="6" spans="1:12" ht="15" customHeight="1" x14ac:dyDescent="0.25">
      <c r="A6" s="69">
        <v>2</v>
      </c>
      <c r="B6" s="61" t="s">
        <v>335</v>
      </c>
      <c r="C6" s="61" t="s">
        <v>212</v>
      </c>
      <c r="D6" s="80">
        <v>3163</v>
      </c>
      <c r="E6" s="81">
        <v>28</v>
      </c>
      <c r="F6" s="81" t="s">
        <v>336</v>
      </c>
      <c r="G6" s="81">
        <v>3250</v>
      </c>
      <c r="H6" s="95">
        <v>44958</v>
      </c>
      <c r="I6" s="90" t="s">
        <v>234</v>
      </c>
      <c r="J6" s="82">
        <v>2025000</v>
      </c>
      <c r="K6" s="123" t="s">
        <v>211</v>
      </c>
      <c r="L6" s="76"/>
    </row>
    <row r="7" spans="1:12" ht="15" customHeight="1" x14ac:dyDescent="0.25">
      <c r="A7" s="69">
        <v>3</v>
      </c>
      <c r="B7" s="61" t="s">
        <v>337</v>
      </c>
      <c r="C7" s="61" t="s">
        <v>338</v>
      </c>
      <c r="D7" s="85">
        <v>16749</v>
      </c>
      <c r="E7" s="81">
        <v>20</v>
      </c>
      <c r="F7" s="81" t="s">
        <v>339</v>
      </c>
      <c r="G7" s="81">
        <v>69</v>
      </c>
      <c r="H7" s="95">
        <v>44958</v>
      </c>
      <c r="I7" s="90" t="s">
        <v>343</v>
      </c>
      <c r="J7" s="82">
        <v>353000</v>
      </c>
      <c r="K7" s="123" t="s">
        <v>296</v>
      </c>
      <c r="L7" s="76"/>
    </row>
    <row r="8" spans="1:12" ht="15" customHeight="1" x14ac:dyDescent="0.25">
      <c r="A8" s="69">
        <v>4</v>
      </c>
      <c r="B8" s="61" t="s">
        <v>340</v>
      </c>
      <c r="C8" s="61" t="s">
        <v>341</v>
      </c>
      <c r="D8" s="85">
        <v>14316</v>
      </c>
      <c r="E8" s="81">
        <v>31</v>
      </c>
      <c r="F8" s="81" t="s">
        <v>342</v>
      </c>
      <c r="G8" s="81">
        <v>152</v>
      </c>
      <c r="H8" s="95">
        <v>44958</v>
      </c>
      <c r="I8" s="90" t="s">
        <v>49</v>
      </c>
      <c r="J8" s="82">
        <v>654600</v>
      </c>
      <c r="K8" s="123" t="s">
        <v>198</v>
      </c>
      <c r="L8" s="76"/>
    </row>
    <row r="9" spans="1:12" ht="15" customHeight="1" x14ac:dyDescent="0.25">
      <c r="A9" s="69">
        <v>5</v>
      </c>
      <c r="B9" s="61" t="s">
        <v>325</v>
      </c>
      <c r="C9" s="61" t="s">
        <v>328</v>
      </c>
      <c r="D9" s="81">
        <v>18847</v>
      </c>
      <c r="E9" s="81">
        <v>11</v>
      </c>
      <c r="F9" s="81" t="s">
        <v>326</v>
      </c>
      <c r="G9" s="81">
        <v>4</v>
      </c>
      <c r="H9" s="95">
        <v>44987</v>
      </c>
      <c r="I9" s="90" t="s">
        <v>234</v>
      </c>
      <c r="J9" s="82">
        <v>200600</v>
      </c>
      <c r="K9" s="123" t="s">
        <v>323</v>
      </c>
      <c r="L9" s="76"/>
    </row>
    <row r="10" spans="1:12" ht="15" customHeight="1" x14ac:dyDescent="0.25">
      <c r="A10" s="69">
        <v>6</v>
      </c>
      <c r="B10" s="61" t="s">
        <v>321</v>
      </c>
      <c r="C10" s="61" t="s">
        <v>322</v>
      </c>
      <c r="D10" s="80">
        <v>2722</v>
      </c>
      <c r="E10" s="81">
        <v>11</v>
      </c>
      <c r="F10" s="81" t="s">
        <v>326</v>
      </c>
      <c r="G10" s="81">
        <v>0</v>
      </c>
      <c r="H10" s="95">
        <v>44960</v>
      </c>
      <c r="I10" s="90" t="s">
        <v>47</v>
      </c>
      <c r="J10" s="82">
        <v>191000</v>
      </c>
      <c r="K10" s="123" t="s">
        <v>323</v>
      </c>
      <c r="L10" s="76"/>
    </row>
    <row r="11" spans="1:12" ht="15" customHeight="1" x14ac:dyDescent="0.25">
      <c r="A11" s="69">
        <v>7</v>
      </c>
      <c r="B11" s="61" t="s">
        <v>325</v>
      </c>
      <c r="C11" s="61" t="s">
        <v>324</v>
      </c>
      <c r="D11" s="80">
        <v>4942</v>
      </c>
      <c r="E11" s="81">
        <v>11</v>
      </c>
      <c r="F11" s="81" t="s">
        <v>326</v>
      </c>
      <c r="G11" s="81">
        <v>2</v>
      </c>
      <c r="H11" s="95">
        <v>44960</v>
      </c>
      <c r="I11" s="90" t="s">
        <v>234</v>
      </c>
      <c r="J11" s="82">
        <v>191000</v>
      </c>
      <c r="K11" s="123" t="s">
        <v>323</v>
      </c>
      <c r="L11" s="76"/>
    </row>
    <row r="12" spans="1:12" ht="15" customHeight="1" x14ac:dyDescent="0.25">
      <c r="A12" s="69">
        <v>8</v>
      </c>
      <c r="B12" s="61" t="s">
        <v>325</v>
      </c>
      <c r="C12" s="61" t="s">
        <v>327</v>
      </c>
      <c r="D12" s="85">
        <v>18849</v>
      </c>
      <c r="E12" s="81">
        <v>11</v>
      </c>
      <c r="F12" s="81" t="s">
        <v>326</v>
      </c>
      <c r="G12" s="81">
        <v>8</v>
      </c>
      <c r="H12" s="95">
        <v>44960</v>
      </c>
      <c r="I12" s="90" t="s">
        <v>234</v>
      </c>
      <c r="J12" s="82">
        <v>216200</v>
      </c>
      <c r="K12" s="123" t="s">
        <v>323</v>
      </c>
      <c r="L12" s="76"/>
    </row>
    <row r="13" spans="1:12" ht="15" customHeight="1" x14ac:dyDescent="0.25">
      <c r="A13" s="69">
        <v>9</v>
      </c>
      <c r="B13" s="61" t="s">
        <v>325</v>
      </c>
      <c r="C13" s="61" t="s">
        <v>329</v>
      </c>
      <c r="D13" s="85">
        <v>18851</v>
      </c>
      <c r="E13" s="81">
        <v>11</v>
      </c>
      <c r="F13" s="81" t="s">
        <v>326</v>
      </c>
      <c r="G13" s="81">
        <v>1</v>
      </c>
      <c r="H13" s="95">
        <v>44960</v>
      </c>
      <c r="I13" s="90" t="s">
        <v>234</v>
      </c>
      <c r="J13" s="82">
        <v>194400</v>
      </c>
      <c r="K13" s="123" t="s">
        <v>323</v>
      </c>
      <c r="L13" s="83"/>
    </row>
    <row r="14" spans="1:12" ht="15" customHeight="1" x14ac:dyDescent="0.25">
      <c r="A14" s="69">
        <v>10</v>
      </c>
      <c r="B14" s="61" t="s">
        <v>321</v>
      </c>
      <c r="C14" s="61" t="s">
        <v>330</v>
      </c>
      <c r="D14" s="80">
        <v>3996</v>
      </c>
      <c r="E14" s="81">
        <v>11</v>
      </c>
      <c r="F14" s="81" t="s">
        <v>326</v>
      </c>
      <c r="G14" s="81">
        <v>3</v>
      </c>
      <c r="H14" s="95">
        <v>44960</v>
      </c>
      <c r="I14" s="90" t="s">
        <v>234</v>
      </c>
      <c r="J14" s="82">
        <v>191000</v>
      </c>
      <c r="K14" s="123" t="s">
        <v>323</v>
      </c>
      <c r="L14" s="83"/>
    </row>
    <row r="15" spans="1:12" ht="15" customHeight="1" x14ac:dyDescent="0.25">
      <c r="A15" s="69">
        <v>11</v>
      </c>
      <c r="B15" s="61" t="s">
        <v>345</v>
      </c>
      <c r="C15" s="61" t="s">
        <v>346</v>
      </c>
      <c r="D15" s="81">
        <v>20010</v>
      </c>
      <c r="E15" s="81">
        <v>11</v>
      </c>
      <c r="F15" s="81" t="s">
        <v>326</v>
      </c>
      <c r="G15" s="81">
        <v>146</v>
      </c>
      <c r="H15" s="95">
        <v>44960</v>
      </c>
      <c r="I15" s="90" t="s">
        <v>344</v>
      </c>
      <c r="J15" s="82">
        <v>716900</v>
      </c>
      <c r="K15" s="81" t="s">
        <v>312</v>
      </c>
      <c r="L15" s="64"/>
    </row>
    <row r="16" spans="1:12" ht="15" customHeight="1" x14ac:dyDescent="0.25">
      <c r="A16" s="69">
        <v>12</v>
      </c>
      <c r="B16" s="61" t="s">
        <v>347</v>
      </c>
      <c r="C16" s="61" t="s">
        <v>348</v>
      </c>
      <c r="D16" s="85">
        <v>19328</v>
      </c>
      <c r="E16" s="81">
        <v>15</v>
      </c>
      <c r="F16" s="81" t="s">
        <v>349</v>
      </c>
      <c r="G16" s="81">
        <v>53</v>
      </c>
      <c r="H16" s="95">
        <v>44960</v>
      </c>
      <c r="I16" s="90" t="s">
        <v>344</v>
      </c>
      <c r="J16" s="82">
        <v>442600</v>
      </c>
      <c r="K16" s="81" t="s">
        <v>313</v>
      </c>
      <c r="L16" s="64"/>
    </row>
    <row r="17" spans="1:12" ht="15" customHeight="1" x14ac:dyDescent="0.25">
      <c r="A17" s="69">
        <v>13</v>
      </c>
      <c r="B17" s="61" t="s">
        <v>362</v>
      </c>
      <c r="C17" s="61" t="s">
        <v>363</v>
      </c>
      <c r="D17" s="81">
        <v>15264</v>
      </c>
      <c r="E17" s="81">
        <v>29</v>
      </c>
      <c r="F17" s="81" t="s">
        <v>353</v>
      </c>
      <c r="G17" s="81">
        <v>264</v>
      </c>
      <c r="H17" s="95">
        <v>44964</v>
      </c>
      <c r="I17" s="90" t="s">
        <v>234</v>
      </c>
      <c r="J17" s="82">
        <v>722000</v>
      </c>
      <c r="K17" s="123" t="s">
        <v>299</v>
      </c>
      <c r="L17" s="64"/>
    </row>
    <row r="18" spans="1:12" ht="15" customHeight="1" x14ac:dyDescent="0.25">
      <c r="A18" s="69">
        <v>14</v>
      </c>
      <c r="B18" s="61" t="s">
        <v>364</v>
      </c>
      <c r="C18" s="61" t="s">
        <v>365</v>
      </c>
      <c r="D18" s="85">
        <v>14508</v>
      </c>
      <c r="E18" s="81">
        <v>13</v>
      </c>
      <c r="F18" s="81" t="s">
        <v>366</v>
      </c>
      <c r="G18" s="81">
        <v>671</v>
      </c>
      <c r="H18" s="95">
        <v>44964</v>
      </c>
      <c r="I18" s="90" t="s">
        <v>234</v>
      </c>
      <c r="J18" s="82">
        <v>646600</v>
      </c>
      <c r="K18" s="123" t="s">
        <v>299</v>
      </c>
      <c r="L18" s="64"/>
    </row>
    <row r="19" spans="1:12" ht="15" customHeight="1" x14ac:dyDescent="0.25">
      <c r="A19" s="69">
        <v>15</v>
      </c>
      <c r="B19" s="61" t="s">
        <v>367</v>
      </c>
      <c r="C19" s="61" t="s">
        <v>368</v>
      </c>
      <c r="D19" s="85">
        <v>16060</v>
      </c>
      <c r="E19" s="81">
        <v>17</v>
      </c>
      <c r="F19" s="81" t="s">
        <v>369</v>
      </c>
      <c r="G19" s="81">
        <v>304</v>
      </c>
      <c r="H19" s="95">
        <v>44964</v>
      </c>
      <c r="I19" s="90" t="s">
        <v>234</v>
      </c>
      <c r="J19" s="82">
        <v>1082800</v>
      </c>
      <c r="K19" s="123" t="s">
        <v>299</v>
      </c>
      <c r="L19" s="64"/>
    </row>
    <row r="20" spans="1:12" ht="15" customHeight="1" x14ac:dyDescent="0.25">
      <c r="A20" s="69">
        <v>16</v>
      </c>
      <c r="B20" s="61" t="s">
        <v>371</v>
      </c>
      <c r="C20" s="61" t="s">
        <v>372</v>
      </c>
      <c r="D20" s="85">
        <v>17066</v>
      </c>
      <c r="E20" s="81">
        <v>24</v>
      </c>
      <c r="F20" s="81" t="s">
        <v>373</v>
      </c>
      <c r="G20" s="81">
        <v>278</v>
      </c>
      <c r="H20" s="95">
        <v>44964</v>
      </c>
      <c r="I20" s="90" t="s">
        <v>344</v>
      </c>
      <c r="J20" s="82">
        <v>1477100</v>
      </c>
      <c r="K20" s="81" t="s">
        <v>173</v>
      </c>
      <c r="L20" s="64"/>
    </row>
    <row r="21" spans="1:12" ht="15" customHeight="1" x14ac:dyDescent="0.25">
      <c r="A21" s="69">
        <v>17</v>
      </c>
      <c r="B21" s="62" t="s">
        <v>374</v>
      </c>
      <c r="C21" s="62" t="s">
        <v>375</v>
      </c>
      <c r="D21" s="65">
        <v>10078</v>
      </c>
      <c r="E21" s="63">
        <v>24</v>
      </c>
      <c r="F21" s="81" t="s">
        <v>373</v>
      </c>
      <c r="G21" s="63" t="s">
        <v>43</v>
      </c>
      <c r="H21" s="95">
        <v>44964</v>
      </c>
      <c r="I21" s="90" t="s">
        <v>344</v>
      </c>
      <c r="J21" s="84">
        <v>2283000</v>
      </c>
      <c r="K21" s="81" t="s">
        <v>97</v>
      </c>
      <c r="L21" s="64"/>
    </row>
    <row r="22" spans="1:12" ht="15" customHeight="1" x14ac:dyDescent="0.25">
      <c r="A22" s="69">
        <v>18</v>
      </c>
      <c r="B22" s="62" t="s">
        <v>378</v>
      </c>
      <c r="C22" s="62" t="s">
        <v>379</v>
      </c>
      <c r="D22" s="65">
        <v>10193</v>
      </c>
      <c r="E22" s="63">
        <v>60</v>
      </c>
      <c r="F22" s="81" t="s">
        <v>380</v>
      </c>
      <c r="G22" s="63" t="s">
        <v>43</v>
      </c>
      <c r="H22" s="89" t="s">
        <v>376</v>
      </c>
      <c r="I22" s="86" t="s">
        <v>232</v>
      </c>
      <c r="J22" s="84">
        <v>4209575</v>
      </c>
      <c r="K22" s="96" t="s">
        <v>304</v>
      </c>
      <c r="L22" s="64"/>
    </row>
    <row r="23" spans="1:12" ht="15" customHeight="1" x14ac:dyDescent="0.25">
      <c r="A23" s="69">
        <v>19</v>
      </c>
      <c r="B23" s="62" t="s">
        <v>381</v>
      </c>
      <c r="C23" s="62" t="s">
        <v>382</v>
      </c>
      <c r="D23" s="63">
        <v>14538</v>
      </c>
      <c r="E23" s="63">
        <v>16</v>
      </c>
      <c r="F23" s="81" t="s">
        <v>383</v>
      </c>
      <c r="G23" s="63">
        <v>242</v>
      </c>
      <c r="H23" s="89">
        <v>44965</v>
      </c>
      <c r="I23" s="86"/>
      <c r="J23" s="84">
        <v>317300</v>
      </c>
      <c r="K23" s="96" t="s">
        <v>125</v>
      </c>
      <c r="L23" s="64"/>
    </row>
    <row r="24" spans="1:12" ht="15" customHeight="1" x14ac:dyDescent="0.25">
      <c r="A24" s="69">
        <v>20</v>
      </c>
      <c r="B24" s="62" t="s">
        <v>386</v>
      </c>
      <c r="C24" s="62" t="s">
        <v>387</v>
      </c>
      <c r="D24" s="65">
        <v>20106</v>
      </c>
      <c r="E24" s="63">
        <v>10</v>
      </c>
      <c r="F24" s="81" t="s">
        <v>388</v>
      </c>
      <c r="G24" s="63">
        <v>0</v>
      </c>
      <c r="H24" s="89">
        <v>44966</v>
      </c>
      <c r="I24" s="86" t="s">
        <v>344</v>
      </c>
      <c r="J24" s="84">
        <v>173000</v>
      </c>
      <c r="K24" s="96" t="s">
        <v>97</v>
      </c>
      <c r="L24" s="64"/>
    </row>
    <row r="25" spans="1:12" ht="15" customHeight="1" x14ac:dyDescent="0.25">
      <c r="A25" s="69">
        <v>21</v>
      </c>
      <c r="B25" s="62" t="s">
        <v>389</v>
      </c>
      <c r="C25" s="62" t="s">
        <v>390</v>
      </c>
      <c r="D25" s="85">
        <v>12718</v>
      </c>
      <c r="E25" s="63">
        <v>24</v>
      </c>
      <c r="F25" s="81" t="s">
        <v>373</v>
      </c>
      <c r="G25" s="63" t="s">
        <v>43</v>
      </c>
      <c r="H25" s="89">
        <v>44966</v>
      </c>
      <c r="I25" s="86" t="s">
        <v>344</v>
      </c>
      <c r="J25" s="84">
        <v>2749000</v>
      </c>
      <c r="K25" s="81" t="s">
        <v>391</v>
      </c>
      <c r="L25" s="64"/>
    </row>
    <row r="26" spans="1:12" ht="15" customHeight="1" x14ac:dyDescent="0.25">
      <c r="A26" s="69">
        <v>22</v>
      </c>
      <c r="B26" s="62" t="s">
        <v>392</v>
      </c>
      <c r="C26" s="62" t="s">
        <v>390</v>
      </c>
      <c r="D26" s="85">
        <v>12729</v>
      </c>
      <c r="E26" s="63">
        <v>12</v>
      </c>
      <c r="F26" s="81" t="s">
        <v>393</v>
      </c>
      <c r="G26" s="63">
        <v>455</v>
      </c>
      <c r="H26" s="89">
        <v>44966</v>
      </c>
      <c r="I26" s="86" t="s">
        <v>344</v>
      </c>
      <c r="J26" s="84">
        <v>339000</v>
      </c>
      <c r="K26" s="81" t="s">
        <v>391</v>
      </c>
      <c r="L26" s="64"/>
    </row>
    <row r="27" spans="1:12" ht="15" customHeight="1" x14ac:dyDescent="0.25">
      <c r="A27" s="69">
        <v>23</v>
      </c>
      <c r="B27" s="62" t="s">
        <v>394</v>
      </c>
      <c r="C27" s="62" t="s">
        <v>395</v>
      </c>
      <c r="D27" s="65">
        <v>12023</v>
      </c>
      <c r="E27" s="63">
        <v>24</v>
      </c>
      <c r="F27" s="81" t="s">
        <v>373</v>
      </c>
      <c r="G27" s="63">
        <v>1390</v>
      </c>
      <c r="H27" s="89">
        <v>44966</v>
      </c>
      <c r="I27" s="86" t="s">
        <v>344</v>
      </c>
      <c r="J27" s="84">
        <v>3193300</v>
      </c>
      <c r="K27" s="81" t="s">
        <v>396</v>
      </c>
      <c r="L27" s="64"/>
    </row>
    <row r="28" spans="1:12" ht="15" customHeight="1" x14ac:dyDescent="0.25">
      <c r="A28" s="69">
        <v>24</v>
      </c>
      <c r="B28" s="62" t="s">
        <v>397</v>
      </c>
      <c r="C28" s="62" t="s">
        <v>398</v>
      </c>
      <c r="D28" s="80">
        <v>2410</v>
      </c>
      <c r="E28" s="63">
        <v>28</v>
      </c>
      <c r="F28" s="81" t="s">
        <v>336</v>
      </c>
      <c r="G28" s="63">
        <v>0</v>
      </c>
      <c r="H28" s="89">
        <v>44967</v>
      </c>
      <c r="I28" s="86" t="s">
        <v>234</v>
      </c>
      <c r="J28" s="84">
        <v>497000</v>
      </c>
      <c r="K28" s="96" t="s">
        <v>399</v>
      </c>
      <c r="L28" s="64"/>
    </row>
    <row r="29" spans="1:12" ht="15" customHeight="1" x14ac:dyDescent="0.25">
      <c r="A29" s="69">
        <v>25</v>
      </c>
      <c r="B29" s="62" t="s">
        <v>400</v>
      </c>
      <c r="C29" s="62" t="s">
        <v>401</v>
      </c>
      <c r="D29" s="85">
        <v>18342</v>
      </c>
      <c r="E29" s="63">
        <v>19</v>
      </c>
      <c r="F29" s="81" t="s">
        <v>402</v>
      </c>
      <c r="G29" s="63">
        <v>32</v>
      </c>
      <c r="H29" s="95">
        <v>44967</v>
      </c>
      <c r="I29" s="90" t="s">
        <v>234</v>
      </c>
      <c r="J29" s="84">
        <v>392800</v>
      </c>
      <c r="K29" s="96" t="s">
        <v>399</v>
      </c>
      <c r="L29" s="64"/>
    </row>
    <row r="30" spans="1:12" ht="15" customHeight="1" x14ac:dyDescent="0.25">
      <c r="A30" s="69">
        <v>26</v>
      </c>
      <c r="B30" s="62" t="s">
        <v>403</v>
      </c>
      <c r="C30" s="61" t="s">
        <v>404</v>
      </c>
      <c r="D30" s="87">
        <v>5913</v>
      </c>
      <c r="E30" s="63">
        <v>10</v>
      </c>
      <c r="F30" s="81" t="s">
        <v>388</v>
      </c>
      <c r="G30" s="63">
        <v>2233</v>
      </c>
      <c r="H30" s="95">
        <v>44967</v>
      </c>
      <c r="I30" s="86" t="s">
        <v>344</v>
      </c>
      <c r="J30" s="84">
        <v>173000</v>
      </c>
      <c r="K30" s="81" t="s">
        <v>312</v>
      </c>
      <c r="L30" s="64"/>
    </row>
    <row r="31" spans="1:12" ht="15" customHeight="1" x14ac:dyDescent="0.25">
      <c r="A31" s="69">
        <v>27</v>
      </c>
      <c r="B31" s="62" t="s">
        <v>405</v>
      </c>
      <c r="C31" s="61" t="s">
        <v>406</v>
      </c>
      <c r="D31" s="65">
        <v>12034</v>
      </c>
      <c r="E31" s="63">
        <v>14</v>
      </c>
      <c r="F31" s="81" t="s">
        <v>333</v>
      </c>
      <c r="G31" s="63">
        <v>411</v>
      </c>
      <c r="H31" s="95">
        <v>44967</v>
      </c>
      <c r="I31" s="90" t="s">
        <v>344</v>
      </c>
      <c r="J31" s="84">
        <v>685200</v>
      </c>
      <c r="K31" s="81" t="s">
        <v>396</v>
      </c>
      <c r="L31" s="64"/>
    </row>
    <row r="32" spans="1:12" ht="15" customHeight="1" x14ac:dyDescent="0.25">
      <c r="A32" s="69">
        <v>28</v>
      </c>
      <c r="B32" s="62" t="s">
        <v>414</v>
      </c>
      <c r="C32" s="61" t="s">
        <v>415</v>
      </c>
      <c r="D32" s="65">
        <v>16393</v>
      </c>
      <c r="E32" s="63">
        <v>11</v>
      </c>
      <c r="F32" s="81" t="s">
        <v>326</v>
      </c>
      <c r="G32" s="63"/>
      <c r="H32" s="72">
        <v>44973</v>
      </c>
      <c r="I32" s="90" t="s">
        <v>234</v>
      </c>
      <c r="J32" s="84">
        <v>290500</v>
      </c>
      <c r="K32" s="96" t="s">
        <v>416</v>
      </c>
      <c r="L32" s="64" t="s">
        <v>413</v>
      </c>
    </row>
    <row r="33" spans="1:12" ht="15" customHeight="1" x14ac:dyDescent="0.25">
      <c r="A33" s="69">
        <v>29</v>
      </c>
      <c r="B33" s="62" t="s">
        <v>417</v>
      </c>
      <c r="C33" s="61" t="s">
        <v>418</v>
      </c>
      <c r="D33" s="65">
        <v>10130</v>
      </c>
      <c r="E33" s="63">
        <v>10</v>
      </c>
      <c r="F33" s="81" t="s">
        <v>388</v>
      </c>
      <c r="G33" s="63">
        <v>1715</v>
      </c>
      <c r="H33" s="72">
        <v>44973</v>
      </c>
      <c r="I33" s="90" t="s">
        <v>234</v>
      </c>
      <c r="J33" s="84">
        <v>173000</v>
      </c>
      <c r="K33" s="96" t="s">
        <v>419</v>
      </c>
      <c r="L33" s="64"/>
    </row>
    <row r="34" spans="1:12" ht="15" customHeight="1" x14ac:dyDescent="0.25">
      <c r="A34" s="69">
        <v>30</v>
      </c>
      <c r="B34" s="62" t="s">
        <v>420</v>
      </c>
      <c r="C34" s="61" t="s">
        <v>421</v>
      </c>
      <c r="D34" s="65">
        <v>11360</v>
      </c>
      <c r="E34" s="63">
        <v>11</v>
      </c>
      <c r="F34" s="81" t="s">
        <v>326</v>
      </c>
      <c r="G34" s="63"/>
      <c r="H34" s="72">
        <v>44973</v>
      </c>
      <c r="I34" s="90" t="s">
        <v>234</v>
      </c>
      <c r="J34" s="84">
        <v>418600</v>
      </c>
      <c r="K34" s="96" t="s">
        <v>82</v>
      </c>
      <c r="L34" s="64" t="s">
        <v>413</v>
      </c>
    </row>
    <row r="35" spans="1:12" ht="15" customHeight="1" x14ac:dyDescent="0.25">
      <c r="A35" s="69">
        <v>31</v>
      </c>
      <c r="B35" s="62" t="s">
        <v>422</v>
      </c>
      <c r="C35" s="61" t="s">
        <v>423</v>
      </c>
      <c r="D35" s="65">
        <v>3138</v>
      </c>
      <c r="E35" s="63">
        <v>11</v>
      </c>
      <c r="F35" s="81" t="s">
        <v>326</v>
      </c>
      <c r="G35" s="63">
        <v>2805</v>
      </c>
      <c r="H35" s="72">
        <v>44973</v>
      </c>
      <c r="I35" s="90" t="s">
        <v>234</v>
      </c>
      <c r="J35" s="84">
        <v>252200</v>
      </c>
      <c r="K35" s="96" t="s">
        <v>216</v>
      </c>
      <c r="L35" s="64"/>
    </row>
    <row r="36" spans="1:12" ht="15" customHeight="1" thickBot="1" x14ac:dyDescent="0.3">
      <c r="A36" s="107">
        <v>32</v>
      </c>
      <c r="B36" s="108" t="s">
        <v>424</v>
      </c>
      <c r="C36" s="108" t="s">
        <v>425</v>
      </c>
      <c r="D36" s="116">
        <v>16828</v>
      </c>
      <c r="E36" s="109">
        <v>10</v>
      </c>
      <c r="F36" s="109" t="s">
        <v>388</v>
      </c>
      <c r="G36" s="109">
        <v>2297</v>
      </c>
      <c r="H36" s="110">
        <v>44973</v>
      </c>
      <c r="I36" s="111" t="s">
        <v>234</v>
      </c>
      <c r="J36" s="112">
        <v>761000</v>
      </c>
      <c r="K36" s="113" t="s">
        <v>299</v>
      </c>
      <c r="L36" s="114"/>
    </row>
    <row r="37" spans="1:12" ht="15" customHeight="1" thickTop="1" x14ac:dyDescent="0.25">
      <c r="A37" s="155">
        <v>33</v>
      </c>
      <c r="B37" s="156" t="s">
        <v>427</v>
      </c>
      <c r="C37" s="156" t="s">
        <v>428</v>
      </c>
      <c r="D37" s="163">
        <v>12989</v>
      </c>
      <c r="E37" s="157">
        <v>10</v>
      </c>
      <c r="F37" s="157" t="s">
        <v>388</v>
      </c>
      <c r="G37" s="157"/>
      <c r="H37" s="158">
        <v>44973</v>
      </c>
      <c r="I37" s="159" t="s">
        <v>234</v>
      </c>
      <c r="J37" s="160">
        <v>1098000</v>
      </c>
      <c r="K37" s="161" t="s">
        <v>242</v>
      </c>
      <c r="L37" s="162" t="s">
        <v>413</v>
      </c>
    </row>
    <row r="38" spans="1:12" ht="15" customHeight="1" x14ac:dyDescent="0.25">
      <c r="A38" s="69">
        <v>34</v>
      </c>
      <c r="B38" s="66" t="s">
        <v>429</v>
      </c>
      <c r="C38" s="70" t="s">
        <v>430</v>
      </c>
      <c r="D38" s="91">
        <v>17891</v>
      </c>
      <c r="E38" s="92">
        <v>18</v>
      </c>
      <c r="F38" s="71" t="s">
        <v>431</v>
      </c>
      <c r="G38" s="92">
        <v>190</v>
      </c>
      <c r="H38" s="72">
        <v>44973</v>
      </c>
      <c r="I38" s="73" t="s">
        <v>234</v>
      </c>
      <c r="J38" s="93">
        <v>392000</v>
      </c>
      <c r="K38" s="79" t="s">
        <v>432</v>
      </c>
      <c r="L38" s="94"/>
    </row>
    <row r="39" spans="1:12" ht="15" customHeight="1" x14ac:dyDescent="0.25">
      <c r="A39" s="142">
        <v>35</v>
      </c>
      <c r="B39" s="62" t="s">
        <v>433</v>
      </c>
      <c r="C39" s="62" t="s">
        <v>434</v>
      </c>
      <c r="D39" s="65">
        <v>17952</v>
      </c>
      <c r="E39" s="63">
        <v>10</v>
      </c>
      <c r="F39" s="63" t="s">
        <v>388</v>
      </c>
      <c r="G39" s="63">
        <v>106</v>
      </c>
      <c r="H39" s="89">
        <v>44973</v>
      </c>
      <c r="I39" s="86" t="s">
        <v>234</v>
      </c>
      <c r="J39" s="84">
        <v>347300</v>
      </c>
      <c r="K39" s="96" t="s">
        <v>435</v>
      </c>
      <c r="L39" s="64"/>
    </row>
    <row r="40" spans="1:12" ht="15" customHeight="1" x14ac:dyDescent="0.25">
      <c r="A40" s="133">
        <v>36</v>
      </c>
      <c r="B40" s="61" t="s">
        <v>436</v>
      </c>
      <c r="C40" s="61" t="s">
        <v>434</v>
      </c>
      <c r="D40" s="85">
        <v>17948</v>
      </c>
      <c r="E40" s="81">
        <v>14</v>
      </c>
      <c r="F40" s="81" t="s">
        <v>333</v>
      </c>
      <c r="G40" s="81"/>
      <c r="H40" s="95">
        <v>44973</v>
      </c>
      <c r="I40" s="90" t="s">
        <v>234</v>
      </c>
      <c r="J40" s="82">
        <v>996600</v>
      </c>
      <c r="K40" s="81" t="s">
        <v>435</v>
      </c>
      <c r="L40" s="83" t="s">
        <v>426</v>
      </c>
    </row>
    <row r="41" spans="1:12" ht="15" customHeight="1" x14ac:dyDescent="0.25">
      <c r="A41" s="142">
        <v>37</v>
      </c>
      <c r="B41" s="66" t="s">
        <v>444</v>
      </c>
      <c r="C41" s="66" t="s">
        <v>445</v>
      </c>
      <c r="D41" s="91">
        <v>12034</v>
      </c>
      <c r="E41" s="92">
        <v>14</v>
      </c>
      <c r="F41" s="92" t="s">
        <v>333</v>
      </c>
      <c r="G41" s="71" t="s">
        <v>43</v>
      </c>
      <c r="H41" s="97">
        <v>44973</v>
      </c>
      <c r="I41" s="98" t="s">
        <v>344</v>
      </c>
      <c r="J41" s="93">
        <v>692200</v>
      </c>
      <c r="K41" s="71" t="s">
        <v>396</v>
      </c>
      <c r="L41" s="94"/>
    </row>
    <row r="42" spans="1:12" ht="15" customHeight="1" x14ac:dyDescent="0.25">
      <c r="A42" s="132">
        <v>38</v>
      </c>
      <c r="B42" s="61" t="s">
        <v>440</v>
      </c>
      <c r="C42" s="61" t="s">
        <v>441</v>
      </c>
      <c r="D42" s="80">
        <v>1133</v>
      </c>
      <c r="E42" s="81">
        <v>15</v>
      </c>
      <c r="F42" s="81" t="s">
        <v>349</v>
      </c>
      <c r="G42" s="81" t="s">
        <v>43</v>
      </c>
      <c r="H42" s="95">
        <v>44974</v>
      </c>
      <c r="I42" s="90" t="s">
        <v>350</v>
      </c>
      <c r="J42" s="82">
        <v>270000</v>
      </c>
      <c r="K42" s="81" t="s">
        <v>410</v>
      </c>
      <c r="L42" s="83"/>
    </row>
    <row r="43" spans="1:12" ht="15" customHeight="1" x14ac:dyDescent="0.25">
      <c r="A43" s="133">
        <v>39</v>
      </c>
      <c r="B43" s="61" t="s">
        <v>347</v>
      </c>
      <c r="C43" s="61" t="s">
        <v>446</v>
      </c>
      <c r="D43" s="85">
        <v>16619</v>
      </c>
      <c r="E43" s="81">
        <v>37</v>
      </c>
      <c r="F43" s="81" t="s">
        <v>447</v>
      </c>
      <c r="G43" s="81">
        <v>569</v>
      </c>
      <c r="H43" s="95">
        <v>44978</v>
      </c>
      <c r="I43" s="86" t="s">
        <v>344</v>
      </c>
      <c r="J43" s="82">
        <v>3415100</v>
      </c>
      <c r="K43" s="81" t="s">
        <v>118</v>
      </c>
      <c r="L43" s="83"/>
    </row>
    <row r="44" spans="1:12" ht="15" customHeight="1" x14ac:dyDescent="0.25">
      <c r="A44" s="133">
        <v>40</v>
      </c>
      <c r="B44" s="61" t="s">
        <v>448</v>
      </c>
      <c r="C44" s="61" t="s">
        <v>449</v>
      </c>
      <c r="D44" s="85">
        <v>16799</v>
      </c>
      <c r="E44" s="81">
        <v>37</v>
      </c>
      <c r="F44" s="81" t="s">
        <v>447</v>
      </c>
      <c r="G44" s="81">
        <v>279</v>
      </c>
      <c r="H44" s="95">
        <v>44978</v>
      </c>
      <c r="I44" s="86" t="s">
        <v>344</v>
      </c>
      <c r="J44" s="82">
        <v>3078875</v>
      </c>
      <c r="K44" s="81" t="s">
        <v>118</v>
      </c>
      <c r="L44" s="83"/>
    </row>
    <row r="45" spans="1:12" ht="15" customHeight="1" x14ac:dyDescent="0.25">
      <c r="A45" s="133">
        <v>41</v>
      </c>
      <c r="B45" s="61" t="s">
        <v>451</v>
      </c>
      <c r="C45" s="61" t="s">
        <v>452</v>
      </c>
      <c r="D45" s="85">
        <v>19466</v>
      </c>
      <c r="E45" s="81">
        <v>14</v>
      </c>
      <c r="F45" s="92" t="s">
        <v>333</v>
      </c>
      <c r="G45" s="81">
        <v>192</v>
      </c>
      <c r="H45" s="95">
        <v>44979</v>
      </c>
      <c r="I45" s="90" t="s">
        <v>233</v>
      </c>
      <c r="J45" s="82">
        <v>726400</v>
      </c>
      <c r="K45" s="81" t="s">
        <v>98</v>
      </c>
      <c r="L45" s="83"/>
    </row>
    <row r="46" spans="1:12" ht="15" customHeight="1" x14ac:dyDescent="0.25">
      <c r="A46" s="133">
        <v>42</v>
      </c>
      <c r="B46" s="61" t="s">
        <v>453</v>
      </c>
      <c r="C46" s="61" t="s">
        <v>454</v>
      </c>
      <c r="D46" s="85">
        <v>15638</v>
      </c>
      <c r="E46" s="81">
        <v>19</v>
      </c>
      <c r="F46" s="81" t="s">
        <v>402</v>
      </c>
      <c r="G46" s="81">
        <v>476</v>
      </c>
      <c r="H46" s="95">
        <v>44980</v>
      </c>
      <c r="I46" s="86" t="s">
        <v>344</v>
      </c>
      <c r="J46" s="82">
        <v>1022600</v>
      </c>
      <c r="K46" s="81" t="s">
        <v>313</v>
      </c>
      <c r="L46" s="83"/>
    </row>
    <row r="47" spans="1:12" ht="15" customHeight="1" x14ac:dyDescent="0.25">
      <c r="A47" s="133">
        <v>43</v>
      </c>
      <c r="B47" s="61" t="s">
        <v>455</v>
      </c>
      <c r="C47" s="61" t="s">
        <v>456</v>
      </c>
      <c r="D47" s="80">
        <v>9247</v>
      </c>
      <c r="E47" s="81">
        <v>23</v>
      </c>
      <c r="F47" s="81" t="s">
        <v>457</v>
      </c>
      <c r="G47" s="81" t="s">
        <v>43</v>
      </c>
      <c r="H47" s="95">
        <v>44980</v>
      </c>
      <c r="I47" s="86" t="s">
        <v>344</v>
      </c>
      <c r="J47" s="82">
        <v>460000</v>
      </c>
      <c r="K47" s="81" t="s">
        <v>408</v>
      </c>
      <c r="L47" s="83"/>
    </row>
    <row r="48" spans="1:12" ht="15" customHeight="1" x14ac:dyDescent="0.25">
      <c r="A48" s="133">
        <v>44</v>
      </c>
      <c r="B48" s="62" t="s">
        <v>459</v>
      </c>
      <c r="C48" s="61" t="s">
        <v>460</v>
      </c>
      <c r="D48" s="65">
        <v>15627</v>
      </c>
      <c r="E48" s="63">
        <v>15</v>
      </c>
      <c r="F48" s="81" t="s">
        <v>349</v>
      </c>
      <c r="G48" s="63">
        <v>3621</v>
      </c>
      <c r="H48" s="72">
        <v>44984</v>
      </c>
      <c r="I48" s="86" t="s">
        <v>130</v>
      </c>
      <c r="J48" s="84">
        <v>4485500</v>
      </c>
      <c r="K48" s="81" t="s">
        <v>110</v>
      </c>
      <c r="L48" s="64"/>
    </row>
    <row r="49" spans="1:12" ht="15" customHeight="1" x14ac:dyDescent="0.25">
      <c r="A49" s="133">
        <v>45</v>
      </c>
      <c r="B49" s="62" t="s">
        <v>461</v>
      </c>
      <c r="C49" s="61" t="s">
        <v>266</v>
      </c>
      <c r="D49" s="87">
        <v>2963</v>
      </c>
      <c r="E49" s="63">
        <v>13</v>
      </c>
      <c r="F49" s="81" t="s">
        <v>366</v>
      </c>
      <c r="G49" s="63">
        <v>639</v>
      </c>
      <c r="H49" s="72">
        <v>44984</v>
      </c>
      <c r="I49" s="86" t="s">
        <v>234</v>
      </c>
      <c r="J49" s="84">
        <v>234000</v>
      </c>
      <c r="K49" s="81" t="s">
        <v>462</v>
      </c>
      <c r="L49" s="64"/>
    </row>
    <row r="50" spans="1:12" ht="15" customHeight="1" x14ac:dyDescent="0.25">
      <c r="A50" s="133">
        <v>46</v>
      </c>
      <c r="B50" s="62" t="s">
        <v>463</v>
      </c>
      <c r="C50" s="61" t="s">
        <v>266</v>
      </c>
      <c r="D50" s="87">
        <v>2910</v>
      </c>
      <c r="E50" s="63">
        <v>20</v>
      </c>
      <c r="F50" s="81" t="s">
        <v>339</v>
      </c>
      <c r="G50" s="63">
        <v>66</v>
      </c>
      <c r="H50" s="72">
        <v>44984</v>
      </c>
      <c r="I50" s="86" t="s">
        <v>234</v>
      </c>
      <c r="J50" s="84">
        <v>360000</v>
      </c>
      <c r="K50" s="81" t="s">
        <v>462</v>
      </c>
      <c r="L50" s="64"/>
    </row>
    <row r="51" spans="1:12" ht="15" customHeight="1" x14ac:dyDescent="0.25">
      <c r="A51" s="133">
        <v>47</v>
      </c>
      <c r="B51" s="62" t="s">
        <v>464</v>
      </c>
      <c r="C51" s="61" t="s">
        <v>266</v>
      </c>
      <c r="D51" s="65">
        <v>19871</v>
      </c>
      <c r="E51" s="63">
        <v>13</v>
      </c>
      <c r="F51" s="81" t="s">
        <v>366</v>
      </c>
      <c r="G51" s="63">
        <v>5</v>
      </c>
      <c r="H51" s="72">
        <v>44984</v>
      </c>
      <c r="I51" s="86" t="s">
        <v>234</v>
      </c>
      <c r="J51" s="84">
        <v>251000</v>
      </c>
      <c r="K51" s="81" t="s">
        <v>462</v>
      </c>
      <c r="L51" s="64"/>
    </row>
    <row r="52" spans="1:12" ht="15" customHeight="1" x14ac:dyDescent="0.25">
      <c r="A52" s="133">
        <v>48</v>
      </c>
      <c r="B52" s="62" t="s">
        <v>465</v>
      </c>
      <c r="C52" s="61" t="s">
        <v>466</v>
      </c>
      <c r="D52" s="87">
        <v>4031</v>
      </c>
      <c r="E52" s="63">
        <v>17</v>
      </c>
      <c r="F52" s="81" t="s">
        <v>369</v>
      </c>
      <c r="G52" s="63">
        <v>3294</v>
      </c>
      <c r="H52" s="72">
        <v>44984</v>
      </c>
      <c r="I52" s="86" t="s">
        <v>234</v>
      </c>
      <c r="J52" s="84">
        <v>609000</v>
      </c>
      <c r="K52" s="81" t="s">
        <v>462</v>
      </c>
      <c r="L52" s="64"/>
    </row>
    <row r="53" spans="1:12" ht="15" customHeight="1" x14ac:dyDescent="0.25">
      <c r="A53" s="133">
        <v>49</v>
      </c>
      <c r="B53" s="62" t="s">
        <v>467</v>
      </c>
      <c r="C53" s="61" t="s">
        <v>468</v>
      </c>
      <c r="D53" s="87">
        <v>8127</v>
      </c>
      <c r="E53" s="63">
        <v>12</v>
      </c>
      <c r="F53" s="81" t="s">
        <v>393</v>
      </c>
      <c r="G53" s="63">
        <v>766</v>
      </c>
      <c r="H53" s="72">
        <v>44984</v>
      </c>
      <c r="I53" s="86" t="s">
        <v>343</v>
      </c>
      <c r="J53" s="84">
        <v>1093400</v>
      </c>
      <c r="K53" s="81" t="s">
        <v>296</v>
      </c>
      <c r="L53" s="64"/>
    </row>
    <row r="54" spans="1:12" ht="15" customHeight="1" x14ac:dyDescent="0.25">
      <c r="A54" s="133">
        <v>50</v>
      </c>
      <c r="B54" s="62" t="s">
        <v>469</v>
      </c>
      <c r="C54" s="61" t="s">
        <v>470</v>
      </c>
      <c r="D54" s="65">
        <v>18720</v>
      </c>
      <c r="E54" s="63">
        <v>20</v>
      </c>
      <c r="F54" s="81" t="s">
        <v>339</v>
      </c>
      <c r="G54" s="63">
        <v>23</v>
      </c>
      <c r="H54" s="72">
        <v>44984</v>
      </c>
      <c r="I54" s="86" t="s">
        <v>344</v>
      </c>
      <c r="J54" s="84">
        <v>411200</v>
      </c>
      <c r="K54" s="81" t="s">
        <v>170</v>
      </c>
      <c r="L54" s="64"/>
    </row>
    <row r="55" spans="1:12" ht="15" customHeight="1" x14ac:dyDescent="0.25">
      <c r="A55" s="133">
        <v>51</v>
      </c>
      <c r="B55" s="62" t="s">
        <v>471</v>
      </c>
      <c r="C55" s="61" t="s">
        <v>472</v>
      </c>
      <c r="D55" s="87">
        <v>9045</v>
      </c>
      <c r="E55" s="63">
        <v>18</v>
      </c>
      <c r="F55" s="81" t="s">
        <v>431</v>
      </c>
      <c r="G55" s="63">
        <v>708</v>
      </c>
      <c r="H55" s="72">
        <v>44985</v>
      </c>
      <c r="I55" s="86" t="s">
        <v>344</v>
      </c>
      <c r="J55" s="84">
        <v>442800</v>
      </c>
      <c r="K55" s="81" t="s">
        <v>170</v>
      </c>
      <c r="L55" s="64"/>
    </row>
    <row r="56" spans="1:12" ht="15" customHeight="1" x14ac:dyDescent="0.25">
      <c r="A56" s="133">
        <v>52</v>
      </c>
      <c r="B56" s="62" t="s">
        <v>473</v>
      </c>
      <c r="C56" s="61" t="s">
        <v>390</v>
      </c>
      <c r="D56" s="65">
        <v>16815</v>
      </c>
      <c r="E56" s="63">
        <v>6</v>
      </c>
      <c r="F56" s="81" t="s">
        <v>370</v>
      </c>
      <c r="G56" s="63">
        <v>302</v>
      </c>
      <c r="H56" s="72">
        <v>44985</v>
      </c>
      <c r="I56" s="86" t="s">
        <v>344</v>
      </c>
      <c r="J56" s="84">
        <v>353200</v>
      </c>
      <c r="K56" s="81" t="s">
        <v>313</v>
      </c>
      <c r="L56" s="64"/>
    </row>
    <row r="57" spans="1:12" ht="15" customHeight="1" x14ac:dyDescent="0.25">
      <c r="A57" s="133">
        <v>53</v>
      </c>
      <c r="B57" s="62" t="s">
        <v>355</v>
      </c>
      <c r="C57" s="61" t="s">
        <v>474</v>
      </c>
      <c r="D57" s="87">
        <v>4375</v>
      </c>
      <c r="E57" s="63">
        <v>16</v>
      </c>
      <c r="F57" s="81" t="s">
        <v>383</v>
      </c>
      <c r="G57" s="63">
        <v>2651</v>
      </c>
      <c r="H57" s="72">
        <v>44985</v>
      </c>
      <c r="I57" s="86" t="s">
        <v>344</v>
      </c>
      <c r="J57" s="84">
        <v>4715800</v>
      </c>
      <c r="K57" s="81" t="s">
        <v>357</v>
      </c>
      <c r="L57" s="64"/>
    </row>
    <row r="58" spans="1:12" ht="15" customHeight="1" x14ac:dyDescent="0.25">
      <c r="A58" s="69">
        <v>54</v>
      </c>
      <c r="B58" s="62" t="s">
        <v>493</v>
      </c>
      <c r="C58" s="61" t="s">
        <v>494</v>
      </c>
      <c r="D58" s="65">
        <v>12657</v>
      </c>
      <c r="E58" s="63">
        <v>16</v>
      </c>
      <c r="F58" s="81" t="s">
        <v>383</v>
      </c>
      <c r="G58" s="63" t="s">
        <v>43</v>
      </c>
      <c r="H58" s="72"/>
      <c r="I58" s="86" t="s">
        <v>233</v>
      </c>
      <c r="J58" s="84">
        <v>1647400</v>
      </c>
      <c r="K58" s="81" t="s">
        <v>85</v>
      </c>
      <c r="L58" s="64"/>
    </row>
    <row r="59" spans="1:12" ht="15" customHeight="1" thickBot="1" x14ac:dyDescent="0.3">
      <c r="A59" s="69"/>
      <c r="B59" s="62"/>
      <c r="C59" s="61"/>
      <c r="D59" s="87"/>
      <c r="E59" s="63"/>
      <c r="F59" s="71"/>
      <c r="G59" s="63"/>
      <c r="H59" s="72"/>
      <c r="I59" s="138"/>
      <c r="J59" s="84"/>
      <c r="K59" s="81"/>
      <c r="L59" s="64"/>
    </row>
    <row r="60" spans="1:12" ht="20.100000000000001" customHeight="1" thickBot="1" x14ac:dyDescent="0.3">
      <c r="A60" s="176" t="s">
        <v>497</v>
      </c>
      <c r="B60" s="177"/>
      <c r="C60" s="177"/>
      <c r="D60" s="178"/>
      <c r="E60" s="152">
        <f>SUM(E5:E59)</f>
        <v>939</v>
      </c>
      <c r="F60" s="124"/>
      <c r="G60" s="124"/>
      <c r="H60" s="124"/>
      <c r="I60" s="125"/>
      <c r="J60" s="100">
        <f>SUM(J5:J59)</f>
        <v>55569950</v>
      </c>
      <c r="K60" s="101"/>
      <c r="L60" s="102"/>
    </row>
    <row r="61" spans="1:12" ht="15" customHeight="1" thickTop="1" x14ac:dyDescent="0.25"/>
    <row r="62" spans="1:12" ht="15" customHeight="1" x14ac:dyDescent="0.25">
      <c r="I62" s="174" t="s">
        <v>475</v>
      </c>
      <c r="J62" s="174"/>
      <c r="K62" s="174"/>
      <c r="L62" s="174"/>
    </row>
    <row r="63" spans="1:12" ht="15" customHeight="1" x14ac:dyDescent="0.25">
      <c r="B63" s="169" t="s">
        <v>12</v>
      </c>
      <c r="C63" s="169"/>
      <c r="I63" s="169" t="s">
        <v>15</v>
      </c>
      <c r="J63" s="169"/>
      <c r="K63" s="169"/>
      <c r="L63" s="169"/>
    </row>
    <row r="64" spans="1:12" ht="15" customHeight="1" x14ac:dyDescent="0.25">
      <c r="B64" s="169" t="s">
        <v>14</v>
      </c>
      <c r="C64" s="169"/>
      <c r="I64" s="169" t="s">
        <v>16</v>
      </c>
      <c r="J64" s="169"/>
      <c r="K64" s="169"/>
      <c r="L64" s="169"/>
    </row>
    <row r="65" spans="2:12" ht="15" customHeight="1" x14ac:dyDescent="0.25"/>
    <row r="66" spans="2:12" ht="15" customHeight="1" x14ac:dyDescent="0.25">
      <c r="B66" s="175" t="str">
        <f>'JAN23 PUSAT'!B74:C74</f>
        <v>ANDI EVA WAHYUNI, A.MD</v>
      </c>
      <c r="C66" s="175"/>
      <c r="I66" s="175" t="str">
        <f>'JAN23 PUSAT'!I74:L74</f>
        <v>ARIEF TEZAR RAMADHAN, S.KOM</v>
      </c>
      <c r="J66" s="175"/>
      <c r="K66" s="175"/>
      <c r="L66" s="175"/>
    </row>
    <row r="67" spans="2:12" ht="15" customHeight="1" x14ac:dyDescent="0.25">
      <c r="B67" s="170" t="s">
        <v>143</v>
      </c>
      <c r="C67" s="170"/>
      <c r="I67" s="170" t="s">
        <v>144</v>
      </c>
      <c r="J67" s="170"/>
      <c r="K67" s="170"/>
      <c r="L67" s="170"/>
    </row>
  </sheetData>
  <mergeCells count="13">
    <mergeCell ref="B63:C63"/>
    <mergeCell ref="I63:L63"/>
    <mergeCell ref="A1:L1"/>
    <mergeCell ref="A2:L2"/>
    <mergeCell ref="A3:L3"/>
    <mergeCell ref="I62:L62"/>
    <mergeCell ref="A60:D60"/>
    <mergeCell ref="B64:C64"/>
    <mergeCell ref="I64:L64"/>
    <mergeCell ref="B66:C66"/>
    <mergeCell ref="I66:L66"/>
    <mergeCell ref="B67:C67"/>
    <mergeCell ref="I67:L67"/>
  </mergeCells>
  <pageMargins left="0.39370078740157483" right="0" top="0" bottom="0" header="0.31496062992125984" footer="0.31496062992125984"/>
  <pageSetup paperSize="256" scale="105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3"/>
  <sheetViews>
    <sheetView workbookViewId="0">
      <pane ySplit="3" topLeftCell="A4" activePane="bottomLeft" state="frozen"/>
      <selection pane="bottomLeft" activeCell="P42" sqref="P42"/>
    </sheetView>
  </sheetViews>
  <sheetFormatPr defaultColWidth="20.7109375" defaultRowHeight="15" x14ac:dyDescent="0.25"/>
  <cols>
    <col min="1" max="1" width="4" style="145" bestFit="1" customWidth="1"/>
    <col min="2" max="2" width="23.42578125" style="77" bestFit="1" customWidth="1"/>
    <col min="3" max="3" width="29.85546875" style="77" bestFit="1" customWidth="1"/>
    <col min="4" max="4" width="6" style="145" bestFit="1" customWidth="1"/>
    <col min="5" max="5" width="7.28515625" style="145" bestFit="1" customWidth="1"/>
    <col min="6" max="6" width="15.140625" style="145" bestFit="1" customWidth="1"/>
    <col min="7" max="7" width="6.7109375" style="145" bestFit="1" customWidth="1"/>
    <col min="8" max="8" width="10.7109375" style="145" bestFit="1" customWidth="1"/>
    <col min="9" max="9" width="11" style="103" bestFit="1" customWidth="1"/>
    <col min="10" max="10" width="15" style="104" bestFit="1" customWidth="1"/>
    <col min="11" max="11" width="8.28515625" style="105" bestFit="1" customWidth="1"/>
    <col min="12" max="12" width="13.28515625" style="106" bestFit="1" customWidth="1"/>
    <col min="13" max="16384" width="20.7109375" style="77"/>
  </cols>
  <sheetData>
    <row r="1" spans="1:12" s="67" customFormat="1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s="67" customFormat="1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s="68" customFormat="1" ht="15.75" thickBot="1" x14ac:dyDescent="0.3">
      <c r="A3" s="182" t="s">
        <v>476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31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4</v>
      </c>
      <c r="F4" s="148" t="s">
        <v>5</v>
      </c>
      <c r="G4" s="148" t="s">
        <v>6</v>
      </c>
      <c r="H4" s="148" t="s">
        <v>7</v>
      </c>
      <c r="I4" s="148" t="s">
        <v>8</v>
      </c>
      <c r="J4" s="149" t="s">
        <v>9</v>
      </c>
      <c r="K4" s="150" t="s">
        <v>68</v>
      </c>
      <c r="L4" s="151" t="s">
        <v>496</v>
      </c>
    </row>
    <row r="5" spans="1:12" x14ac:dyDescent="0.25">
      <c r="A5" s="183">
        <v>1</v>
      </c>
      <c r="B5" s="184" t="s">
        <v>477</v>
      </c>
      <c r="C5" s="184" t="s">
        <v>478</v>
      </c>
      <c r="D5" s="185">
        <v>9738</v>
      </c>
      <c r="E5" s="186">
        <v>25</v>
      </c>
      <c r="F5" s="186" t="s">
        <v>479</v>
      </c>
      <c r="G5" s="186">
        <v>357</v>
      </c>
      <c r="H5" s="187">
        <v>44987</v>
      </c>
      <c r="I5" s="186" t="s">
        <v>481</v>
      </c>
      <c r="J5" s="130">
        <v>1627200</v>
      </c>
      <c r="K5" s="188" t="s">
        <v>482</v>
      </c>
      <c r="L5" s="189"/>
    </row>
    <row r="6" spans="1:12" x14ac:dyDescent="0.25">
      <c r="A6" s="183">
        <v>2</v>
      </c>
      <c r="B6" s="190" t="s">
        <v>483</v>
      </c>
      <c r="C6" s="190" t="s">
        <v>484</v>
      </c>
      <c r="D6" s="185">
        <v>3997</v>
      </c>
      <c r="E6" s="191">
        <v>13</v>
      </c>
      <c r="F6" s="191" t="s">
        <v>480</v>
      </c>
      <c r="G6" s="191">
        <v>1323</v>
      </c>
      <c r="H6" s="192">
        <v>44987</v>
      </c>
      <c r="I6" s="191" t="s">
        <v>481</v>
      </c>
      <c r="J6" s="82">
        <v>304600</v>
      </c>
      <c r="K6" s="193" t="s">
        <v>482</v>
      </c>
      <c r="L6" s="189"/>
    </row>
    <row r="7" spans="1:12" x14ac:dyDescent="0.25">
      <c r="A7" s="183">
        <v>3</v>
      </c>
      <c r="B7" s="190" t="s">
        <v>485</v>
      </c>
      <c r="C7" s="190" t="s">
        <v>486</v>
      </c>
      <c r="D7" s="194">
        <v>18048</v>
      </c>
      <c r="E7" s="191">
        <v>28</v>
      </c>
      <c r="F7" s="191" t="s">
        <v>487</v>
      </c>
      <c r="G7" s="191">
        <v>66</v>
      </c>
      <c r="H7" s="192">
        <v>44987</v>
      </c>
      <c r="I7" s="191" t="s">
        <v>481</v>
      </c>
      <c r="J7" s="82">
        <v>500400</v>
      </c>
      <c r="K7" s="193" t="s">
        <v>482</v>
      </c>
      <c r="L7" s="189"/>
    </row>
    <row r="8" spans="1:12" x14ac:dyDescent="0.25">
      <c r="A8" s="183">
        <v>4</v>
      </c>
      <c r="B8" s="190" t="s">
        <v>488</v>
      </c>
      <c r="C8" s="190" t="s">
        <v>489</v>
      </c>
      <c r="D8" s="194">
        <v>16693</v>
      </c>
      <c r="E8" s="191">
        <v>22</v>
      </c>
      <c r="F8" s="191" t="s">
        <v>490</v>
      </c>
      <c r="G8" s="191">
        <v>47</v>
      </c>
      <c r="H8" s="192">
        <v>44987</v>
      </c>
      <c r="I8" s="191" t="s">
        <v>481</v>
      </c>
      <c r="J8" s="82">
        <v>2543500</v>
      </c>
      <c r="K8" s="193" t="s">
        <v>491</v>
      </c>
      <c r="L8" s="189"/>
    </row>
    <row r="9" spans="1:12" x14ac:dyDescent="0.25">
      <c r="A9" s="179" t="s">
        <v>500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1"/>
    </row>
    <row r="10" spans="1:12" x14ac:dyDescent="0.25">
      <c r="A10" s="183">
        <v>1</v>
      </c>
      <c r="B10" s="190" t="s">
        <v>501</v>
      </c>
      <c r="C10" s="190" t="s">
        <v>502</v>
      </c>
      <c r="D10" s="194">
        <v>19815</v>
      </c>
      <c r="E10" s="191">
        <v>12</v>
      </c>
      <c r="F10" s="191" t="s">
        <v>503</v>
      </c>
      <c r="G10" s="191">
        <v>0</v>
      </c>
      <c r="H10" s="192">
        <v>44992</v>
      </c>
      <c r="I10" s="191" t="s">
        <v>481</v>
      </c>
      <c r="J10" s="82">
        <v>209000</v>
      </c>
      <c r="K10" s="193" t="s">
        <v>504</v>
      </c>
      <c r="L10" s="189"/>
    </row>
    <row r="11" spans="1:12" x14ac:dyDescent="0.25">
      <c r="A11" s="183">
        <v>2</v>
      </c>
      <c r="B11" s="190" t="s">
        <v>505</v>
      </c>
      <c r="C11" s="190" t="s">
        <v>506</v>
      </c>
      <c r="D11" s="185">
        <v>3548</v>
      </c>
      <c r="E11" s="191">
        <v>13</v>
      </c>
      <c r="F11" s="191" t="s">
        <v>480</v>
      </c>
      <c r="G11" s="191">
        <v>1000</v>
      </c>
      <c r="H11" s="192">
        <v>44992</v>
      </c>
      <c r="I11" s="191" t="s">
        <v>481</v>
      </c>
      <c r="J11" s="82">
        <v>796400</v>
      </c>
      <c r="K11" s="193" t="s">
        <v>507</v>
      </c>
      <c r="L11" s="195"/>
    </row>
    <row r="12" spans="1:12" x14ac:dyDescent="0.25">
      <c r="A12" s="183">
        <v>3</v>
      </c>
      <c r="B12" s="190" t="s">
        <v>508</v>
      </c>
      <c r="C12" s="190" t="s">
        <v>509</v>
      </c>
      <c r="D12" s="194">
        <v>19744</v>
      </c>
      <c r="E12" s="191">
        <v>15</v>
      </c>
      <c r="F12" s="191" t="s">
        <v>510</v>
      </c>
      <c r="G12" s="191" t="s">
        <v>43</v>
      </c>
      <c r="H12" s="192">
        <v>44993</v>
      </c>
      <c r="I12" s="191" t="s">
        <v>234</v>
      </c>
      <c r="J12" s="82">
        <v>303800</v>
      </c>
      <c r="K12" s="193" t="s">
        <v>511</v>
      </c>
      <c r="L12" s="196"/>
    </row>
    <row r="13" spans="1:12" x14ac:dyDescent="0.25">
      <c r="A13" s="183">
        <v>4</v>
      </c>
      <c r="B13" s="190" t="s">
        <v>512</v>
      </c>
      <c r="C13" s="190" t="s">
        <v>71</v>
      </c>
      <c r="D13" s="194">
        <v>18537</v>
      </c>
      <c r="E13" s="191">
        <v>11</v>
      </c>
      <c r="F13" s="191" t="s">
        <v>513</v>
      </c>
      <c r="G13" s="191">
        <v>41</v>
      </c>
      <c r="H13" s="192">
        <v>44993</v>
      </c>
      <c r="I13" s="191" t="s">
        <v>234</v>
      </c>
      <c r="J13" s="82">
        <v>286200</v>
      </c>
      <c r="K13" s="193" t="s">
        <v>514</v>
      </c>
      <c r="L13" s="196"/>
    </row>
    <row r="14" spans="1:12" x14ac:dyDescent="0.25">
      <c r="A14" s="183">
        <v>5</v>
      </c>
      <c r="B14" s="190" t="s">
        <v>515</v>
      </c>
      <c r="C14" s="190" t="s">
        <v>516</v>
      </c>
      <c r="D14" s="194">
        <v>19511</v>
      </c>
      <c r="E14" s="191">
        <v>11</v>
      </c>
      <c r="F14" s="191" t="s">
        <v>513</v>
      </c>
      <c r="G14" s="191">
        <v>129</v>
      </c>
      <c r="H14" s="192">
        <v>44993</v>
      </c>
      <c r="I14" s="191" t="s">
        <v>234</v>
      </c>
      <c r="J14" s="82">
        <v>441700</v>
      </c>
      <c r="K14" s="193" t="s">
        <v>511</v>
      </c>
      <c r="L14" s="196"/>
    </row>
    <row r="15" spans="1:12" x14ac:dyDescent="0.25">
      <c r="A15" s="183">
        <v>6</v>
      </c>
      <c r="B15" s="190" t="s">
        <v>517</v>
      </c>
      <c r="C15" s="190" t="s">
        <v>71</v>
      </c>
      <c r="D15" s="194">
        <v>18483</v>
      </c>
      <c r="E15" s="191">
        <v>10</v>
      </c>
      <c r="F15" s="191" t="s">
        <v>518</v>
      </c>
      <c r="G15" s="191">
        <v>24</v>
      </c>
      <c r="H15" s="192">
        <v>44993</v>
      </c>
      <c r="I15" s="191" t="s">
        <v>234</v>
      </c>
      <c r="J15" s="82">
        <v>173000</v>
      </c>
      <c r="K15" s="193" t="s">
        <v>514</v>
      </c>
      <c r="L15" s="196"/>
    </row>
    <row r="16" spans="1:12" x14ac:dyDescent="0.25">
      <c r="A16" s="183">
        <v>7</v>
      </c>
      <c r="B16" s="190" t="s">
        <v>519</v>
      </c>
      <c r="C16" s="190" t="s">
        <v>71</v>
      </c>
      <c r="D16" s="194">
        <v>18475</v>
      </c>
      <c r="E16" s="191">
        <v>26</v>
      </c>
      <c r="F16" s="191" t="s">
        <v>520</v>
      </c>
      <c r="G16" s="191">
        <v>5</v>
      </c>
      <c r="H16" s="192">
        <v>44993</v>
      </c>
      <c r="I16" s="191" t="s">
        <v>234</v>
      </c>
      <c r="J16" s="82">
        <v>487600</v>
      </c>
      <c r="K16" s="193" t="s">
        <v>514</v>
      </c>
      <c r="L16" s="196"/>
    </row>
    <row r="17" spans="1:12" x14ac:dyDescent="0.25">
      <c r="A17" s="183">
        <v>8</v>
      </c>
      <c r="B17" s="190" t="s">
        <v>521</v>
      </c>
      <c r="C17" s="190" t="s">
        <v>522</v>
      </c>
      <c r="D17" s="194">
        <v>19655</v>
      </c>
      <c r="E17" s="191">
        <v>10</v>
      </c>
      <c r="F17" s="191" t="s">
        <v>518</v>
      </c>
      <c r="G17" s="191">
        <v>12</v>
      </c>
      <c r="H17" s="192">
        <v>44993</v>
      </c>
      <c r="I17" s="191" t="s">
        <v>234</v>
      </c>
      <c r="J17" s="82">
        <v>211800</v>
      </c>
      <c r="K17" s="193" t="s">
        <v>511</v>
      </c>
      <c r="L17" s="196"/>
    </row>
    <row r="18" spans="1:12" x14ac:dyDescent="0.25">
      <c r="A18" s="183">
        <v>9</v>
      </c>
      <c r="B18" s="190" t="s">
        <v>437</v>
      </c>
      <c r="C18" s="190" t="s">
        <v>523</v>
      </c>
      <c r="D18" s="194">
        <v>19749</v>
      </c>
      <c r="E18" s="191">
        <v>10</v>
      </c>
      <c r="F18" s="191" t="s">
        <v>518</v>
      </c>
      <c r="G18" s="191">
        <v>104</v>
      </c>
      <c r="H18" s="192">
        <v>44993</v>
      </c>
      <c r="I18" s="191" t="s">
        <v>234</v>
      </c>
      <c r="J18" s="82">
        <v>541200</v>
      </c>
      <c r="K18" s="193" t="s">
        <v>511</v>
      </c>
      <c r="L18" s="196"/>
    </row>
    <row r="19" spans="1:12" x14ac:dyDescent="0.25">
      <c r="A19" s="183">
        <v>10</v>
      </c>
      <c r="B19" s="190" t="s">
        <v>524</v>
      </c>
      <c r="C19" s="190" t="s">
        <v>525</v>
      </c>
      <c r="D19" s="194">
        <v>15781</v>
      </c>
      <c r="E19" s="191">
        <v>34</v>
      </c>
      <c r="F19" s="191" t="s">
        <v>526</v>
      </c>
      <c r="G19" s="191">
        <v>210</v>
      </c>
      <c r="H19" s="192">
        <v>44994</v>
      </c>
      <c r="I19" s="191" t="s">
        <v>234</v>
      </c>
      <c r="J19" s="82">
        <v>1368650</v>
      </c>
      <c r="K19" s="193" t="s">
        <v>527</v>
      </c>
      <c r="L19" s="196"/>
    </row>
    <row r="20" spans="1:12" x14ac:dyDescent="0.25">
      <c r="A20" s="179" t="s">
        <v>528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1"/>
    </row>
    <row r="21" spans="1:12" x14ac:dyDescent="0.25">
      <c r="A21" s="183">
        <v>1</v>
      </c>
      <c r="B21" s="190" t="s">
        <v>529</v>
      </c>
      <c r="C21" s="190" t="s">
        <v>390</v>
      </c>
      <c r="D21" s="194">
        <v>14871</v>
      </c>
      <c r="E21" s="191">
        <v>11</v>
      </c>
      <c r="F21" s="191" t="s">
        <v>513</v>
      </c>
      <c r="G21" s="191">
        <v>364</v>
      </c>
      <c r="H21" s="192">
        <v>44998</v>
      </c>
      <c r="I21" s="191" t="s">
        <v>481</v>
      </c>
      <c r="J21" s="82">
        <v>404300</v>
      </c>
      <c r="K21" s="193" t="s">
        <v>530</v>
      </c>
      <c r="L21" s="196"/>
    </row>
    <row r="22" spans="1:12" x14ac:dyDescent="0.25">
      <c r="A22" s="183">
        <v>2</v>
      </c>
      <c r="B22" s="197" t="s">
        <v>531</v>
      </c>
      <c r="C22" s="197" t="s">
        <v>532</v>
      </c>
      <c r="D22" s="198">
        <v>3014</v>
      </c>
      <c r="E22" s="199">
        <v>19</v>
      </c>
      <c r="F22" s="191" t="s">
        <v>533</v>
      </c>
      <c r="G22" s="199">
        <v>3027</v>
      </c>
      <c r="H22" s="192">
        <v>45000</v>
      </c>
      <c r="I22" s="199" t="s">
        <v>47</v>
      </c>
      <c r="J22" s="84">
        <v>1088100</v>
      </c>
      <c r="K22" s="193" t="s">
        <v>534</v>
      </c>
      <c r="L22" s="196"/>
    </row>
    <row r="23" spans="1:12" x14ac:dyDescent="0.25">
      <c r="A23" s="183">
        <v>3</v>
      </c>
      <c r="B23" s="197" t="s">
        <v>535</v>
      </c>
      <c r="C23" s="197" t="s">
        <v>536</v>
      </c>
      <c r="D23" s="200">
        <v>12212</v>
      </c>
      <c r="E23" s="199">
        <v>16</v>
      </c>
      <c r="F23" s="191" t="s">
        <v>537</v>
      </c>
      <c r="G23" s="199">
        <v>433</v>
      </c>
      <c r="H23" s="192">
        <v>45002</v>
      </c>
      <c r="I23" s="199" t="s">
        <v>47</v>
      </c>
      <c r="J23" s="84">
        <v>1103100</v>
      </c>
      <c r="K23" s="193" t="s">
        <v>538</v>
      </c>
      <c r="L23" s="196"/>
    </row>
    <row r="24" spans="1:12" x14ac:dyDescent="0.25">
      <c r="A24" s="183">
        <v>4</v>
      </c>
      <c r="B24" s="197" t="s">
        <v>539</v>
      </c>
      <c r="C24" s="197" t="s">
        <v>266</v>
      </c>
      <c r="D24" s="198">
        <v>2990</v>
      </c>
      <c r="E24" s="199">
        <v>15</v>
      </c>
      <c r="F24" s="191" t="s">
        <v>510</v>
      </c>
      <c r="G24" s="199">
        <v>2542</v>
      </c>
      <c r="H24" s="192">
        <v>45002</v>
      </c>
      <c r="I24" s="199" t="s">
        <v>47</v>
      </c>
      <c r="J24" s="84">
        <v>1343000</v>
      </c>
      <c r="K24" s="193" t="s">
        <v>534</v>
      </c>
      <c r="L24" s="196"/>
    </row>
    <row r="25" spans="1:12" x14ac:dyDescent="0.25">
      <c r="A25" s="183">
        <v>5</v>
      </c>
      <c r="B25" s="197" t="s">
        <v>540</v>
      </c>
      <c r="C25" s="197" t="s">
        <v>541</v>
      </c>
      <c r="D25" s="198">
        <v>9348</v>
      </c>
      <c r="E25" s="199">
        <v>21</v>
      </c>
      <c r="F25" s="191" t="s">
        <v>542</v>
      </c>
      <c r="G25" s="199"/>
      <c r="H25" s="192">
        <v>45002</v>
      </c>
      <c r="I25" s="199" t="s">
        <v>47</v>
      </c>
      <c r="J25" s="84">
        <v>425400</v>
      </c>
      <c r="K25" s="193" t="s">
        <v>538</v>
      </c>
      <c r="L25" s="196"/>
    </row>
    <row r="26" spans="1:12" x14ac:dyDescent="0.25">
      <c r="A26" s="179" t="s">
        <v>543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1"/>
    </row>
    <row r="27" spans="1:12" x14ac:dyDescent="0.25">
      <c r="A27" s="183">
        <v>1</v>
      </c>
      <c r="B27" s="197" t="s">
        <v>544</v>
      </c>
      <c r="C27" s="197" t="s">
        <v>450</v>
      </c>
      <c r="D27" s="185">
        <v>2717</v>
      </c>
      <c r="E27" s="199">
        <v>16</v>
      </c>
      <c r="F27" s="191" t="s">
        <v>537</v>
      </c>
      <c r="G27" s="199">
        <v>258</v>
      </c>
      <c r="H27" s="192">
        <v>45005</v>
      </c>
      <c r="I27" s="199" t="s">
        <v>481</v>
      </c>
      <c r="J27" s="84">
        <v>418100</v>
      </c>
      <c r="K27" s="191" t="s">
        <v>545</v>
      </c>
      <c r="L27" s="196"/>
    </row>
    <row r="28" spans="1:12" x14ac:dyDescent="0.25">
      <c r="A28" s="183">
        <v>2</v>
      </c>
      <c r="B28" s="197" t="s">
        <v>546</v>
      </c>
      <c r="C28" s="197" t="s">
        <v>547</v>
      </c>
      <c r="D28" s="200">
        <v>12381</v>
      </c>
      <c r="E28" s="199">
        <v>15</v>
      </c>
      <c r="F28" s="191" t="s">
        <v>510</v>
      </c>
      <c r="G28" s="199">
        <v>639</v>
      </c>
      <c r="H28" s="192">
        <v>45005</v>
      </c>
      <c r="I28" s="199" t="s">
        <v>481</v>
      </c>
      <c r="J28" s="84">
        <v>1173300</v>
      </c>
      <c r="K28" s="193" t="s">
        <v>527</v>
      </c>
      <c r="L28" s="196"/>
    </row>
    <row r="29" spans="1:12" x14ac:dyDescent="0.25">
      <c r="A29" s="201">
        <v>3</v>
      </c>
      <c r="B29" s="190" t="s">
        <v>548</v>
      </c>
      <c r="C29" s="190" t="s">
        <v>385</v>
      </c>
      <c r="D29" s="194">
        <v>14710</v>
      </c>
      <c r="E29" s="191">
        <v>12</v>
      </c>
      <c r="F29" s="191" t="s">
        <v>503</v>
      </c>
      <c r="G29" s="191"/>
      <c r="H29" s="192">
        <v>45005</v>
      </c>
      <c r="I29" s="191" t="s">
        <v>481</v>
      </c>
      <c r="J29" s="82">
        <v>1202900</v>
      </c>
      <c r="K29" s="193" t="s">
        <v>549</v>
      </c>
      <c r="L29" s="195" t="s">
        <v>550</v>
      </c>
    </row>
    <row r="30" spans="1:12" x14ac:dyDescent="0.25">
      <c r="A30" s="183">
        <v>4</v>
      </c>
      <c r="B30" s="202" t="s">
        <v>551</v>
      </c>
      <c r="C30" s="202" t="s">
        <v>552</v>
      </c>
      <c r="D30" s="203">
        <v>15887</v>
      </c>
      <c r="E30" s="204">
        <v>12</v>
      </c>
      <c r="F30" s="204" t="s">
        <v>503</v>
      </c>
      <c r="G30" s="205">
        <v>2236</v>
      </c>
      <c r="H30" s="206">
        <v>45006</v>
      </c>
      <c r="I30" s="205" t="s">
        <v>47</v>
      </c>
      <c r="J30" s="93">
        <v>2264400</v>
      </c>
      <c r="K30" s="207" t="s">
        <v>538</v>
      </c>
      <c r="L30" s="208"/>
    </row>
    <row r="31" spans="1:12" x14ac:dyDescent="0.25">
      <c r="A31" s="179" t="s">
        <v>553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1"/>
    </row>
    <row r="32" spans="1:12" ht="15.75" thickBot="1" x14ac:dyDescent="0.3">
      <c r="A32" s="209">
        <v>1</v>
      </c>
      <c r="B32" s="210" t="s">
        <v>554</v>
      </c>
      <c r="C32" s="210" t="s">
        <v>555</v>
      </c>
      <c r="D32" s="211">
        <v>13849</v>
      </c>
      <c r="E32" s="212">
        <v>11</v>
      </c>
      <c r="F32" s="212" t="s">
        <v>513</v>
      </c>
      <c r="G32" s="212">
        <v>1018</v>
      </c>
      <c r="H32" s="213">
        <v>45013</v>
      </c>
      <c r="I32" s="212"/>
      <c r="J32" s="112">
        <v>198000</v>
      </c>
      <c r="K32" s="214" t="s">
        <v>556</v>
      </c>
      <c r="L32" s="215"/>
    </row>
    <row r="33" spans="1:12" ht="15.75" thickTop="1" x14ac:dyDescent="0.25">
      <c r="A33" s="183">
        <v>2</v>
      </c>
      <c r="B33" s="202" t="s">
        <v>557</v>
      </c>
      <c r="C33" s="216" t="s">
        <v>558</v>
      </c>
      <c r="D33" s="217">
        <v>1454</v>
      </c>
      <c r="E33" s="204">
        <v>12</v>
      </c>
      <c r="F33" s="204" t="s">
        <v>503</v>
      </c>
      <c r="G33" s="205">
        <v>2990</v>
      </c>
      <c r="H33" s="206">
        <v>45014</v>
      </c>
      <c r="I33" s="205"/>
      <c r="J33" s="93">
        <v>4308500</v>
      </c>
      <c r="K33" s="207" t="s">
        <v>559</v>
      </c>
      <c r="L33" s="208"/>
    </row>
    <row r="34" spans="1:12" x14ac:dyDescent="0.25">
      <c r="A34" s="183">
        <v>3</v>
      </c>
      <c r="B34" s="197" t="s">
        <v>560</v>
      </c>
      <c r="C34" s="190" t="s">
        <v>561</v>
      </c>
      <c r="D34" s="194">
        <v>14394</v>
      </c>
      <c r="E34" s="191">
        <v>10</v>
      </c>
      <c r="F34" s="191" t="s">
        <v>518</v>
      </c>
      <c r="G34" s="199"/>
      <c r="H34" s="206">
        <v>45014</v>
      </c>
      <c r="I34" s="199"/>
      <c r="J34" s="84">
        <v>199800</v>
      </c>
      <c r="K34" s="193" t="s">
        <v>562</v>
      </c>
      <c r="L34" s="196" t="s">
        <v>563</v>
      </c>
    </row>
    <row r="35" spans="1:12" x14ac:dyDescent="0.25">
      <c r="A35" s="183">
        <v>4</v>
      </c>
      <c r="B35" s="197" t="s">
        <v>564</v>
      </c>
      <c r="C35" s="190" t="s">
        <v>565</v>
      </c>
      <c r="D35" s="200">
        <v>15997</v>
      </c>
      <c r="E35" s="199">
        <v>17</v>
      </c>
      <c r="F35" s="191" t="s">
        <v>566</v>
      </c>
      <c r="G35" s="199">
        <v>476</v>
      </c>
      <c r="H35" s="206">
        <v>45014</v>
      </c>
      <c r="I35" s="199" t="s">
        <v>481</v>
      </c>
      <c r="J35" s="84">
        <v>1240400</v>
      </c>
      <c r="K35" s="193" t="s">
        <v>567</v>
      </c>
      <c r="L35" s="196"/>
    </row>
    <row r="36" spans="1:12" x14ac:dyDescent="0.25">
      <c r="A36" s="218">
        <v>5</v>
      </c>
      <c r="B36" s="197" t="s">
        <v>568</v>
      </c>
      <c r="C36" s="197" t="s">
        <v>569</v>
      </c>
      <c r="D36" s="200">
        <v>12513</v>
      </c>
      <c r="E36" s="199">
        <v>14</v>
      </c>
      <c r="F36" s="199" t="s">
        <v>570</v>
      </c>
      <c r="G36" s="199">
        <v>974</v>
      </c>
      <c r="H36" s="219">
        <v>45014</v>
      </c>
      <c r="I36" s="199" t="s">
        <v>481</v>
      </c>
      <c r="J36" s="84">
        <v>832300</v>
      </c>
      <c r="K36" s="220" t="s">
        <v>527</v>
      </c>
      <c r="L36" s="196"/>
    </row>
    <row r="37" spans="1:12" x14ac:dyDescent="0.25">
      <c r="A37" s="201">
        <v>6</v>
      </c>
      <c r="B37" s="190" t="s">
        <v>571</v>
      </c>
      <c r="C37" s="190" t="s">
        <v>395</v>
      </c>
      <c r="D37" s="194">
        <v>12017</v>
      </c>
      <c r="E37" s="191">
        <v>11</v>
      </c>
      <c r="F37" s="191" t="s">
        <v>513</v>
      </c>
      <c r="G37" s="191">
        <v>131</v>
      </c>
      <c r="H37" s="192">
        <v>45014</v>
      </c>
      <c r="I37" s="191" t="s">
        <v>481</v>
      </c>
      <c r="J37" s="82">
        <v>2419800</v>
      </c>
      <c r="K37" s="193" t="s">
        <v>572</v>
      </c>
      <c r="L37" s="195"/>
    </row>
    <row r="38" spans="1:12" x14ac:dyDescent="0.25">
      <c r="A38" s="183">
        <v>7</v>
      </c>
      <c r="B38" s="202" t="s">
        <v>573</v>
      </c>
      <c r="C38" s="216" t="s">
        <v>574</v>
      </c>
      <c r="D38" s="203">
        <v>10595</v>
      </c>
      <c r="E38" s="205">
        <v>62</v>
      </c>
      <c r="F38" s="204" t="s">
        <v>575</v>
      </c>
      <c r="G38" s="205" t="s">
        <v>43</v>
      </c>
      <c r="H38" s="206">
        <v>45015</v>
      </c>
      <c r="I38" s="205"/>
      <c r="J38" s="93">
        <v>4415200</v>
      </c>
      <c r="K38" s="207" t="s">
        <v>576</v>
      </c>
      <c r="L38" s="208"/>
    </row>
    <row r="39" spans="1:12" ht="15.75" thickBot="1" x14ac:dyDescent="0.3">
      <c r="A39" s="179" t="s">
        <v>577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1"/>
    </row>
    <row r="40" spans="1:12" ht="16.5" thickBot="1" x14ac:dyDescent="0.3">
      <c r="A40" s="221" t="s">
        <v>578</v>
      </c>
      <c r="B40" s="222"/>
      <c r="C40" s="222"/>
      <c r="D40" s="223"/>
      <c r="E40" s="224">
        <f>SUM(E5:E38)</f>
        <v>514</v>
      </c>
      <c r="F40" s="225"/>
      <c r="G40" s="225"/>
      <c r="H40" s="225"/>
      <c r="I40" s="226"/>
      <c r="J40" s="100">
        <f>SUM(J5:J38)</f>
        <v>32831650</v>
      </c>
      <c r="K40" s="101"/>
      <c r="L40" s="227"/>
    </row>
    <row r="41" spans="1:12" ht="15.75" thickTop="1" x14ac:dyDescent="0.25">
      <c r="A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25">
      <c r="A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25">
      <c r="A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25">
      <c r="A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25">
      <c r="A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12" x14ac:dyDescent="0.25">
      <c r="A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2" x14ac:dyDescent="0.25">
      <c r="A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 x14ac:dyDescent="0.25">
      <c r="A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 x14ac:dyDescent="0.25">
      <c r="A49" s="77"/>
      <c r="D49" s="77"/>
      <c r="E49" s="77"/>
      <c r="F49" s="77"/>
      <c r="G49" s="77"/>
      <c r="H49" s="77"/>
      <c r="I49" s="77"/>
      <c r="J49" s="77"/>
      <c r="K49" s="77"/>
      <c r="L49" s="77"/>
    </row>
    <row r="50" spans="1:12" x14ac:dyDescent="0.25">
      <c r="A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12" x14ac:dyDescent="0.25">
      <c r="A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25">
      <c r="A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 x14ac:dyDescent="0.25">
      <c r="A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1:12" x14ac:dyDescent="0.25">
      <c r="A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12" x14ac:dyDescent="0.25">
      <c r="A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2" x14ac:dyDescent="0.25">
      <c r="A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2" x14ac:dyDescent="0.25">
      <c r="A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x14ac:dyDescent="0.25">
      <c r="A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2" x14ac:dyDescent="0.25">
      <c r="A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5">
      <c r="A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25">
      <c r="A61" s="77"/>
      <c r="D61" s="77"/>
      <c r="E61" s="77"/>
      <c r="F61" s="77"/>
      <c r="G61" s="77"/>
      <c r="H61" s="77"/>
      <c r="I61" s="77"/>
      <c r="J61" s="77"/>
      <c r="K61" s="77"/>
      <c r="L61" s="77"/>
    </row>
    <row r="62" spans="1:12" x14ac:dyDescent="0.25">
      <c r="A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x14ac:dyDescent="0.25">
      <c r="A63" s="77"/>
      <c r="D63" s="77"/>
      <c r="E63" s="77"/>
      <c r="F63" s="77"/>
      <c r="G63" s="77"/>
      <c r="H63" s="77"/>
      <c r="I63" s="77"/>
      <c r="J63" s="77"/>
      <c r="K63" s="77"/>
      <c r="L63" s="77"/>
    </row>
    <row r="64" spans="1:12" x14ac:dyDescent="0.25">
      <c r="A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25">
      <c r="A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25">
      <c r="A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1:12" x14ac:dyDescent="0.25">
      <c r="A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x14ac:dyDescent="0.25">
      <c r="A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1:12" x14ac:dyDescent="0.25">
      <c r="A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1:12" x14ac:dyDescent="0.25">
      <c r="A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1:12" x14ac:dyDescent="0.25">
      <c r="A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1:12" x14ac:dyDescent="0.25">
      <c r="A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x14ac:dyDescent="0.25">
      <c r="A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x14ac:dyDescent="0.25">
      <c r="A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x14ac:dyDescent="0.25">
      <c r="A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1:12" x14ac:dyDescent="0.25">
      <c r="A76" s="77"/>
      <c r="D76" s="77"/>
      <c r="E76" s="77"/>
      <c r="F76" s="77"/>
      <c r="G76" s="77"/>
      <c r="H76" s="77"/>
      <c r="I76" s="77"/>
      <c r="J76" s="77"/>
      <c r="K76" s="77"/>
      <c r="L76" s="77"/>
    </row>
    <row r="77" spans="1:12" x14ac:dyDescent="0.25">
      <c r="A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1:12" x14ac:dyDescent="0.25">
      <c r="A78" s="77"/>
      <c r="D78" s="77"/>
      <c r="E78" s="77"/>
      <c r="F78" s="77"/>
      <c r="G78" s="77"/>
      <c r="H78" s="77"/>
      <c r="I78" s="77"/>
      <c r="J78" s="77"/>
      <c r="K78" s="77"/>
      <c r="L78" s="77"/>
    </row>
    <row r="79" spans="1:12" x14ac:dyDescent="0.25">
      <c r="A79" s="77"/>
      <c r="D79" s="77"/>
      <c r="E79" s="77"/>
      <c r="F79" s="77"/>
      <c r="G79" s="77"/>
      <c r="H79" s="77"/>
      <c r="I79" s="77"/>
      <c r="J79" s="77"/>
      <c r="K79" s="77"/>
      <c r="L79" s="77"/>
    </row>
    <row r="80" spans="1:12" x14ac:dyDescent="0.25">
      <c r="A80" s="77"/>
      <c r="D80" s="77"/>
      <c r="E80" s="77"/>
      <c r="F80" s="77"/>
      <c r="G80" s="77"/>
      <c r="H80" s="77"/>
      <c r="I80" s="77"/>
      <c r="J80" s="77"/>
      <c r="K80" s="77"/>
      <c r="L80" s="77"/>
    </row>
    <row r="81" spans="1:12" x14ac:dyDescent="0.25">
      <c r="A81" s="77"/>
      <c r="D81" s="77"/>
      <c r="E81" s="77"/>
      <c r="F81" s="77"/>
      <c r="G81" s="77"/>
      <c r="H81" s="77"/>
      <c r="I81" s="77"/>
      <c r="J81" s="77"/>
      <c r="K81" s="77"/>
      <c r="L81" s="77"/>
    </row>
    <row r="82" spans="1:12" x14ac:dyDescent="0.25">
      <c r="A82" s="77"/>
      <c r="D82" s="77"/>
      <c r="E82" s="77"/>
      <c r="F82" s="77"/>
      <c r="G82" s="77"/>
      <c r="H82" s="77"/>
      <c r="I82" s="77"/>
      <c r="J82" s="77"/>
      <c r="K82" s="77"/>
      <c r="L82" s="77"/>
    </row>
    <row r="83" spans="1:12" x14ac:dyDescent="0.25">
      <c r="A83" s="77"/>
      <c r="D83" s="77"/>
      <c r="E83" s="77"/>
      <c r="F83" s="77"/>
      <c r="G83" s="77"/>
      <c r="H83" s="77"/>
      <c r="I83" s="77"/>
      <c r="J83" s="77"/>
      <c r="K83" s="77"/>
      <c r="L83" s="77"/>
    </row>
    <row r="84" spans="1:12" x14ac:dyDescent="0.25">
      <c r="A84" s="77"/>
      <c r="D84" s="77"/>
      <c r="E84" s="77"/>
      <c r="F84" s="77"/>
      <c r="G84" s="77"/>
      <c r="H84" s="77"/>
      <c r="I84" s="77"/>
      <c r="J84" s="77"/>
      <c r="K84" s="77"/>
      <c r="L84" s="77"/>
    </row>
    <row r="85" spans="1:12" x14ac:dyDescent="0.25">
      <c r="A85" s="77"/>
      <c r="D85" s="77"/>
      <c r="E85" s="77"/>
      <c r="F85" s="77"/>
      <c r="G85" s="77"/>
      <c r="H85" s="77"/>
      <c r="I85" s="77"/>
      <c r="J85" s="77"/>
      <c r="K85" s="77"/>
      <c r="L85" s="77"/>
    </row>
    <row r="86" spans="1:12" x14ac:dyDescent="0.25">
      <c r="A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1:12" x14ac:dyDescent="0.25">
      <c r="A87" s="77"/>
      <c r="D87" s="77"/>
      <c r="E87" s="77"/>
      <c r="F87" s="77"/>
      <c r="G87" s="77"/>
      <c r="H87" s="77"/>
      <c r="I87" s="77"/>
      <c r="J87" s="77"/>
      <c r="K87" s="77"/>
      <c r="L87" s="77"/>
    </row>
    <row r="88" spans="1:12" x14ac:dyDescent="0.25">
      <c r="A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1:12" x14ac:dyDescent="0.25">
      <c r="A89" s="77"/>
      <c r="D89" s="77"/>
      <c r="E89" s="77"/>
      <c r="F89" s="77"/>
      <c r="G89" s="77"/>
      <c r="H89" s="77"/>
      <c r="I89" s="77"/>
      <c r="J89" s="77"/>
      <c r="K89" s="77"/>
      <c r="L89" s="77"/>
    </row>
    <row r="90" spans="1:12" x14ac:dyDescent="0.25">
      <c r="A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2" x14ac:dyDescent="0.25">
      <c r="A91" s="77"/>
      <c r="D91" s="77"/>
      <c r="E91" s="77"/>
      <c r="F91" s="77"/>
      <c r="G91" s="77"/>
      <c r="H91" s="77"/>
      <c r="I91" s="77"/>
      <c r="J91" s="77"/>
      <c r="K91" s="77"/>
      <c r="L91" s="77"/>
    </row>
    <row r="92" spans="1:12" x14ac:dyDescent="0.25">
      <c r="A92" s="77"/>
      <c r="D92" s="77"/>
      <c r="E92" s="77"/>
      <c r="F92" s="77"/>
      <c r="G92" s="77"/>
      <c r="H92" s="77"/>
      <c r="I92" s="77"/>
      <c r="J92" s="77"/>
      <c r="K92" s="77"/>
      <c r="L92" s="77"/>
    </row>
    <row r="93" spans="1:12" x14ac:dyDescent="0.25">
      <c r="A93" s="77"/>
      <c r="D93" s="77"/>
      <c r="E93" s="77"/>
      <c r="F93" s="77"/>
      <c r="G93" s="77"/>
      <c r="H93" s="77"/>
      <c r="I93" s="77"/>
      <c r="J93" s="77"/>
      <c r="K93" s="77"/>
      <c r="L93" s="77"/>
    </row>
    <row r="94" spans="1:12" x14ac:dyDescent="0.25">
      <c r="A94" s="77"/>
      <c r="D94" s="77"/>
      <c r="E94" s="77"/>
      <c r="F94" s="77"/>
      <c r="G94" s="77"/>
      <c r="H94" s="77"/>
      <c r="I94" s="77"/>
      <c r="J94" s="77"/>
      <c r="K94" s="77"/>
      <c r="L94" s="77"/>
    </row>
    <row r="95" spans="1:12" x14ac:dyDescent="0.25">
      <c r="A95" s="77"/>
      <c r="D95" s="77"/>
      <c r="E95" s="77"/>
      <c r="F95" s="77"/>
      <c r="G95" s="77"/>
      <c r="H95" s="77"/>
      <c r="I95" s="77"/>
      <c r="J95" s="77"/>
      <c r="K95" s="77"/>
      <c r="L95" s="77"/>
    </row>
    <row r="96" spans="1:12" x14ac:dyDescent="0.25">
      <c r="A96" s="77"/>
      <c r="D96" s="77"/>
      <c r="E96" s="77"/>
      <c r="F96" s="77"/>
      <c r="G96" s="77"/>
      <c r="H96" s="77"/>
      <c r="I96" s="77"/>
      <c r="J96" s="77"/>
      <c r="K96" s="77"/>
      <c r="L96" s="77"/>
    </row>
    <row r="97" spans="1:12" x14ac:dyDescent="0.25">
      <c r="A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1:12" x14ac:dyDescent="0.25">
      <c r="A98" s="77"/>
      <c r="D98" s="77"/>
      <c r="E98" s="77"/>
      <c r="F98" s="77"/>
      <c r="G98" s="77"/>
      <c r="H98" s="77"/>
      <c r="I98" s="77"/>
      <c r="J98" s="77"/>
      <c r="K98" s="77"/>
      <c r="L98" s="77"/>
    </row>
    <row r="99" spans="1:12" x14ac:dyDescent="0.25">
      <c r="A99" s="77"/>
      <c r="D99" s="77"/>
      <c r="E99" s="77"/>
      <c r="F99" s="77"/>
      <c r="G99" s="77"/>
      <c r="H99" s="77"/>
      <c r="I99" s="77"/>
      <c r="J99" s="77"/>
      <c r="K99" s="77"/>
      <c r="L99" s="77"/>
    </row>
    <row r="100" spans="1:12" x14ac:dyDescent="0.25">
      <c r="A100" s="77"/>
      <c r="D100" s="77"/>
      <c r="E100" s="77"/>
      <c r="F100" s="77"/>
      <c r="G100" s="77"/>
      <c r="H100" s="77"/>
      <c r="I100" s="77"/>
      <c r="J100" s="77"/>
      <c r="K100" s="77"/>
      <c r="L100" s="77"/>
    </row>
    <row r="101" spans="1:12" x14ac:dyDescent="0.25">
      <c r="A101" s="7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1:12" x14ac:dyDescent="0.25">
      <c r="A102" s="77"/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1:12" x14ac:dyDescent="0.25">
      <c r="A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12" x14ac:dyDescent="0.25">
      <c r="A104" s="77"/>
      <c r="D104" s="77"/>
      <c r="E104" s="77"/>
      <c r="F104" s="77"/>
      <c r="G104" s="77"/>
      <c r="H104" s="77"/>
      <c r="I104" s="77"/>
      <c r="J104" s="77"/>
      <c r="K104" s="77"/>
      <c r="L104" s="77"/>
    </row>
    <row r="105" spans="1:12" x14ac:dyDescent="0.25">
      <c r="A105" s="77"/>
      <c r="D105" s="77"/>
      <c r="E105" s="77"/>
      <c r="F105" s="77"/>
      <c r="G105" s="77"/>
      <c r="H105" s="77"/>
      <c r="I105" s="77"/>
      <c r="J105" s="77"/>
      <c r="K105" s="77"/>
      <c r="L105" s="77"/>
    </row>
    <row r="106" spans="1:12" ht="15" customHeight="1" x14ac:dyDescent="0.25">
      <c r="A106" s="77"/>
      <c r="D106" s="77"/>
      <c r="E106" s="77"/>
      <c r="F106" s="77"/>
      <c r="G106" s="77"/>
      <c r="H106" s="77"/>
      <c r="I106" s="77"/>
      <c r="J106" s="77"/>
      <c r="K106" s="77"/>
      <c r="L106" s="77"/>
    </row>
    <row r="107" spans="1:12" ht="15" customHeight="1" x14ac:dyDescent="0.25">
      <c r="A107" s="77"/>
      <c r="D107" s="77"/>
      <c r="E107" s="77"/>
      <c r="F107" s="77"/>
      <c r="G107" s="77"/>
      <c r="H107" s="77"/>
      <c r="I107" s="77"/>
      <c r="J107" s="77"/>
      <c r="K107" s="77"/>
      <c r="L107" s="77"/>
    </row>
    <row r="108" spans="1:12" ht="15" customHeight="1" x14ac:dyDescent="0.25">
      <c r="A108" s="77"/>
      <c r="D108" s="77"/>
      <c r="E108" s="77"/>
      <c r="F108" s="77"/>
      <c r="G108" s="77"/>
      <c r="H108" s="77"/>
      <c r="I108" s="77"/>
      <c r="J108" s="77"/>
      <c r="K108" s="77"/>
      <c r="L108" s="77"/>
    </row>
    <row r="109" spans="1:12" ht="15" customHeight="1" x14ac:dyDescent="0.25">
      <c r="A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2" ht="15" customHeight="1" x14ac:dyDescent="0.25">
      <c r="A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2" ht="15" customHeight="1" x14ac:dyDescent="0.25">
      <c r="A111" s="77"/>
      <c r="D111" s="77"/>
      <c r="E111" s="77"/>
      <c r="F111" s="77"/>
      <c r="G111" s="77"/>
      <c r="H111" s="77"/>
      <c r="I111" s="77"/>
      <c r="J111" s="77"/>
      <c r="K111" s="77"/>
      <c r="L111" s="77"/>
    </row>
    <row r="112" spans="1:12" ht="15" customHeight="1" x14ac:dyDescent="0.25">
      <c r="A112" s="77"/>
      <c r="D112" s="77"/>
      <c r="E112" s="77"/>
      <c r="F112" s="77"/>
      <c r="G112" s="77"/>
      <c r="H112" s="77"/>
      <c r="I112" s="77"/>
      <c r="J112" s="77"/>
      <c r="K112" s="77"/>
      <c r="L112" s="77"/>
    </row>
    <row r="113" spans="1:12" ht="15" customHeight="1" x14ac:dyDescent="0.25">
      <c r="A113" s="77"/>
      <c r="D113" s="77"/>
      <c r="E113" s="77"/>
      <c r="F113" s="77"/>
      <c r="G113" s="77"/>
      <c r="H113" s="77"/>
      <c r="I113" s="77"/>
      <c r="J113" s="77"/>
      <c r="K113" s="77"/>
      <c r="L113" s="77"/>
    </row>
    <row r="114" spans="1:12" ht="15" customHeight="1" x14ac:dyDescent="0.25">
      <c r="A114" s="77"/>
      <c r="D114" s="77"/>
      <c r="E114" s="77"/>
      <c r="F114" s="77"/>
      <c r="G114" s="77"/>
      <c r="H114" s="77"/>
      <c r="I114" s="77"/>
      <c r="J114" s="77"/>
      <c r="K114" s="77"/>
      <c r="L114" s="77"/>
    </row>
    <row r="115" spans="1:12" ht="15" customHeight="1" x14ac:dyDescent="0.25">
      <c r="A115" s="144"/>
      <c r="D115" s="77"/>
      <c r="E115" s="77"/>
      <c r="F115" s="77"/>
      <c r="G115" s="77"/>
      <c r="H115" s="77"/>
      <c r="I115" s="77"/>
      <c r="J115" s="77"/>
      <c r="K115" s="77"/>
      <c r="L115" s="77"/>
    </row>
    <row r="116" spans="1:12" ht="15" customHeight="1" x14ac:dyDescent="0.25">
      <c r="A116" s="77"/>
      <c r="D116" s="77"/>
      <c r="E116" s="77"/>
      <c r="F116" s="77"/>
      <c r="G116" s="77"/>
      <c r="H116" s="77"/>
      <c r="I116" s="77"/>
      <c r="J116" s="77"/>
      <c r="K116" s="77"/>
      <c r="L116" s="77"/>
    </row>
    <row r="117" spans="1:12" ht="15" customHeight="1" x14ac:dyDescent="0.25">
      <c r="A117" s="77"/>
      <c r="D117" s="77"/>
      <c r="E117" s="77"/>
      <c r="F117" s="77"/>
      <c r="G117" s="77"/>
      <c r="H117" s="77"/>
      <c r="I117" s="77"/>
      <c r="J117" s="77"/>
      <c r="K117" s="77"/>
      <c r="L117" s="77"/>
    </row>
    <row r="118" spans="1:12" ht="15" customHeight="1" x14ac:dyDescent="0.25">
      <c r="A118" s="77"/>
      <c r="D118" s="77"/>
      <c r="E118" s="77"/>
      <c r="F118" s="77"/>
      <c r="G118" s="77"/>
      <c r="H118" s="77"/>
      <c r="I118" s="77"/>
      <c r="J118" s="77"/>
      <c r="K118" s="77"/>
      <c r="L118" s="77"/>
    </row>
    <row r="119" spans="1:12" ht="15" customHeight="1" x14ac:dyDescent="0.25">
      <c r="A119" s="77"/>
      <c r="D119" s="77"/>
      <c r="E119" s="77"/>
      <c r="F119" s="77"/>
      <c r="G119" s="77"/>
      <c r="H119" s="77"/>
      <c r="I119" s="77"/>
      <c r="J119" s="77"/>
      <c r="K119" s="77"/>
      <c r="L119" s="77"/>
    </row>
    <row r="120" spans="1:12" ht="15" customHeight="1" x14ac:dyDescent="0.25">
      <c r="A120" s="77"/>
      <c r="D120" s="77"/>
      <c r="E120" s="77"/>
      <c r="F120" s="77"/>
      <c r="G120" s="77"/>
      <c r="H120" s="77"/>
      <c r="I120" s="77"/>
      <c r="J120" s="77"/>
      <c r="K120" s="77"/>
      <c r="L120" s="77"/>
    </row>
    <row r="121" spans="1:12" ht="15" customHeight="1" x14ac:dyDescent="0.25">
      <c r="A121" s="77"/>
      <c r="D121" s="77"/>
      <c r="E121" s="77"/>
      <c r="F121" s="77"/>
      <c r="G121" s="77"/>
      <c r="H121" s="77"/>
      <c r="I121" s="77"/>
      <c r="J121" s="77"/>
      <c r="K121" s="77"/>
      <c r="L121" s="77"/>
    </row>
    <row r="122" spans="1:12" ht="15" customHeight="1" x14ac:dyDescent="0.25">
      <c r="A122" s="77"/>
      <c r="D122" s="77"/>
      <c r="E122" s="77"/>
      <c r="F122" s="77"/>
      <c r="G122" s="77"/>
      <c r="H122" s="77"/>
      <c r="I122" s="77"/>
      <c r="J122" s="77"/>
      <c r="K122" s="77"/>
      <c r="L122" s="77"/>
    </row>
    <row r="123" spans="1:12" ht="15" customHeight="1" x14ac:dyDescent="0.25">
      <c r="A123" s="77"/>
      <c r="D123" s="77"/>
      <c r="E123" s="77"/>
      <c r="F123" s="77"/>
      <c r="G123" s="77"/>
      <c r="H123" s="77"/>
      <c r="I123" s="77"/>
      <c r="J123" s="77"/>
      <c r="K123" s="77"/>
      <c r="L123" s="77"/>
    </row>
    <row r="124" spans="1:12" ht="15" customHeight="1" x14ac:dyDescent="0.25">
      <c r="A124" s="77"/>
      <c r="D124" s="77"/>
      <c r="E124" s="77"/>
      <c r="F124" s="77"/>
      <c r="G124" s="77"/>
      <c r="H124" s="77"/>
      <c r="I124" s="77"/>
      <c r="J124" s="77"/>
      <c r="K124" s="77"/>
      <c r="L124" s="77"/>
    </row>
    <row r="125" spans="1:12" ht="15" customHeight="1" x14ac:dyDescent="0.25">
      <c r="A125" s="77"/>
      <c r="D125" s="77"/>
      <c r="E125" s="77"/>
      <c r="F125" s="77"/>
      <c r="G125" s="77"/>
      <c r="H125" s="77"/>
      <c r="I125" s="77"/>
      <c r="J125" s="77"/>
      <c r="K125" s="77"/>
      <c r="L125" s="77"/>
    </row>
    <row r="126" spans="1:12" ht="15" customHeight="1" x14ac:dyDescent="0.25">
      <c r="A126" s="77"/>
      <c r="D126" s="77"/>
      <c r="E126" s="77"/>
      <c r="F126" s="77"/>
      <c r="G126" s="77"/>
      <c r="H126" s="77"/>
      <c r="I126" s="77"/>
      <c r="J126" s="77"/>
      <c r="K126" s="77"/>
      <c r="L126" s="77"/>
    </row>
    <row r="127" spans="1:12" ht="15" customHeight="1" x14ac:dyDescent="0.25">
      <c r="A127" s="77"/>
      <c r="D127" s="77"/>
      <c r="E127" s="77"/>
      <c r="F127" s="77"/>
      <c r="G127" s="77"/>
      <c r="H127" s="77"/>
      <c r="I127" s="77"/>
      <c r="J127" s="77"/>
      <c r="K127" s="77"/>
      <c r="L127" s="77"/>
    </row>
    <row r="128" spans="1:12" ht="15" customHeight="1" x14ac:dyDescent="0.25">
      <c r="A128" s="77"/>
      <c r="D128" s="77"/>
      <c r="E128" s="77"/>
      <c r="F128" s="77"/>
      <c r="G128" s="77"/>
      <c r="H128" s="77"/>
      <c r="I128" s="77"/>
      <c r="J128" s="77"/>
      <c r="K128" s="77"/>
      <c r="L128" s="77"/>
    </row>
    <row r="129" spans="1:12" ht="15" customHeight="1" x14ac:dyDescent="0.25">
      <c r="A129" s="77"/>
      <c r="D129" s="77"/>
      <c r="E129" s="77"/>
      <c r="F129" s="77"/>
      <c r="G129" s="77"/>
      <c r="H129" s="77"/>
      <c r="I129" s="77"/>
      <c r="J129" s="77"/>
      <c r="K129" s="77"/>
      <c r="L129" s="77"/>
    </row>
    <row r="130" spans="1:12" ht="15" customHeight="1" x14ac:dyDescent="0.25">
      <c r="A130" s="77"/>
      <c r="D130" s="77"/>
      <c r="E130" s="77"/>
      <c r="F130" s="77"/>
      <c r="G130" s="77"/>
      <c r="H130" s="77"/>
      <c r="I130" s="77"/>
      <c r="J130" s="77"/>
      <c r="K130" s="77"/>
      <c r="L130" s="77"/>
    </row>
    <row r="131" spans="1:12" ht="15" customHeight="1" x14ac:dyDescent="0.25">
      <c r="A131" s="77"/>
      <c r="D131" s="77"/>
      <c r="E131" s="77"/>
      <c r="F131" s="77"/>
      <c r="G131" s="77"/>
      <c r="H131" s="77"/>
      <c r="I131" s="77"/>
      <c r="J131" s="77"/>
      <c r="K131" s="77"/>
      <c r="L131" s="77"/>
    </row>
    <row r="132" spans="1:12" ht="15" customHeight="1" x14ac:dyDescent="0.25">
      <c r="A132" s="77"/>
      <c r="D132" s="77"/>
      <c r="E132" s="77"/>
      <c r="F132" s="77"/>
      <c r="G132" s="77"/>
      <c r="H132" s="77"/>
      <c r="I132" s="77"/>
      <c r="J132" s="77"/>
      <c r="K132" s="77"/>
      <c r="L132" s="77"/>
    </row>
    <row r="133" spans="1:12" ht="15" customHeight="1" x14ac:dyDescent="0.25">
      <c r="A133" s="77"/>
      <c r="D133" s="77"/>
      <c r="E133" s="77"/>
      <c r="F133" s="77"/>
      <c r="G133" s="77"/>
      <c r="H133" s="77"/>
      <c r="I133" s="77"/>
      <c r="J133" s="77"/>
      <c r="K133" s="77"/>
      <c r="L133" s="77"/>
    </row>
    <row r="134" spans="1:12" ht="15" customHeight="1" x14ac:dyDescent="0.25">
      <c r="A134" s="77"/>
      <c r="D134" s="77"/>
      <c r="E134" s="77"/>
      <c r="F134" s="77"/>
      <c r="G134" s="77"/>
      <c r="H134" s="77"/>
      <c r="I134" s="77"/>
      <c r="J134" s="77"/>
      <c r="K134" s="77"/>
      <c r="L134" s="77"/>
    </row>
    <row r="135" spans="1:12" ht="15" customHeight="1" x14ac:dyDescent="0.25">
      <c r="A135" s="77"/>
      <c r="D135" s="77"/>
      <c r="E135" s="77"/>
      <c r="F135" s="77"/>
      <c r="G135" s="77"/>
      <c r="H135" s="77"/>
      <c r="I135" s="77"/>
      <c r="J135" s="77"/>
      <c r="K135" s="77"/>
      <c r="L135" s="77"/>
    </row>
    <row r="136" spans="1:12" ht="15" customHeight="1" x14ac:dyDescent="0.25">
      <c r="A136" s="77"/>
      <c r="D136" s="77"/>
      <c r="E136" s="77"/>
      <c r="F136" s="77"/>
      <c r="G136" s="77"/>
      <c r="H136" s="77"/>
      <c r="I136" s="77"/>
      <c r="J136" s="77"/>
      <c r="K136" s="77"/>
      <c r="L136" s="77"/>
    </row>
    <row r="137" spans="1:12" ht="15" customHeight="1" x14ac:dyDescent="0.25">
      <c r="A137" s="77"/>
      <c r="D137" s="77"/>
      <c r="E137" s="77"/>
      <c r="F137" s="77"/>
      <c r="G137" s="77"/>
      <c r="H137" s="77"/>
      <c r="I137" s="77"/>
      <c r="J137" s="77"/>
      <c r="K137" s="77"/>
      <c r="L137" s="77"/>
    </row>
    <row r="138" spans="1:12" ht="15" customHeight="1" x14ac:dyDescent="0.25">
      <c r="A138" s="77"/>
      <c r="D138" s="77"/>
      <c r="E138" s="77"/>
      <c r="F138" s="77"/>
      <c r="G138" s="77"/>
      <c r="H138" s="77"/>
      <c r="I138" s="77"/>
      <c r="J138" s="77"/>
      <c r="K138" s="77"/>
      <c r="L138" s="77"/>
    </row>
    <row r="139" spans="1:12" ht="15" customHeight="1" x14ac:dyDescent="0.25">
      <c r="A139" s="77"/>
      <c r="D139" s="77"/>
      <c r="E139" s="77"/>
      <c r="F139" s="77"/>
      <c r="G139" s="77"/>
      <c r="H139" s="77"/>
      <c r="I139" s="77"/>
      <c r="J139" s="77"/>
      <c r="K139" s="77"/>
      <c r="L139" s="77"/>
    </row>
    <row r="140" spans="1:12" ht="15" customHeight="1" x14ac:dyDescent="0.25">
      <c r="A140" s="77"/>
      <c r="D140" s="77"/>
      <c r="E140" s="77"/>
      <c r="F140" s="77"/>
      <c r="G140" s="77"/>
      <c r="H140" s="77"/>
      <c r="I140" s="77"/>
      <c r="J140" s="77"/>
      <c r="K140" s="77"/>
      <c r="L140" s="77"/>
    </row>
    <row r="141" spans="1:12" ht="15" customHeight="1" x14ac:dyDescent="0.25">
      <c r="A141" s="77"/>
      <c r="D141" s="77"/>
      <c r="E141" s="77"/>
      <c r="F141" s="77"/>
      <c r="G141" s="77"/>
      <c r="H141" s="77"/>
      <c r="I141" s="77"/>
      <c r="J141" s="77"/>
      <c r="K141" s="77"/>
      <c r="L141" s="77"/>
    </row>
    <row r="142" spans="1:12" ht="15" customHeight="1" x14ac:dyDescent="0.25">
      <c r="A142" s="77"/>
      <c r="D142" s="77"/>
      <c r="E142" s="77"/>
      <c r="F142" s="77"/>
      <c r="G142" s="77"/>
      <c r="H142" s="77"/>
      <c r="I142" s="77"/>
      <c r="J142" s="77"/>
      <c r="K142" s="77"/>
      <c r="L142" s="77"/>
    </row>
    <row r="143" spans="1:12" ht="15" customHeight="1" x14ac:dyDescent="0.25">
      <c r="A143" s="77"/>
      <c r="D143" s="77"/>
      <c r="E143" s="77"/>
      <c r="F143" s="77"/>
      <c r="G143" s="77"/>
      <c r="H143" s="77"/>
      <c r="I143" s="77"/>
      <c r="J143" s="77"/>
      <c r="K143" s="77"/>
      <c r="L143" s="77"/>
    </row>
    <row r="144" spans="1:12" ht="15" customHeight="1" x14ac:dyDescent="0.25">
      <c r="A144" s="77"/>
      <c r="D144" s="77"/>
      <c r="E144" s="77"/>
      <c r="F144" s="77"/>
      <c r="G144" s="77"/>
      <c r="H144" s="77"/>
      <c r="I144" s="77"/>
      <c r="J144" s="77"/>
      <c r="K144" s="77"/>
      <c r="L144" s="77"/>
    </row>
    <row r="145" spans="1:12" ht="15" customHeight="1" x14ac:dyDescent="0.25">
      <c r="A145" s="77"/>
      <c r="D145" s="77"/>
      <c r="E145" s="77"/>
      <c r="F145" s="77"/>
      <c r="G145" s="77"/>
      <c r="H145" s="77"/>
      <c r="I145" s="77"/>
      <c r="J145" s="77"/>
      <c r="K145" s="77"/>
      <c r="L145" s="77"/>
    </row>
    <row r="146" spans="1:12" ht="15" customHeight="1" x14ac:dyDescent="0.25">
      <c r="A146" s="77"/>
      <c r="D146" s="77"/>
      <c r="E146" s="77"/>
      <c r="F146" s="77"/>
      <c r="G146" s="77"/>
      <c r="H146" s="77"/>
      <c r="I146" s="77"/>
      <c r="J146" s="77"/>
      <c r="K146" s="77"/>
      <c r="L146" s="77"/>
    </row>
    <row r="147" spans="1:12" ht="15" customHeight="1" x14ac:dyDescent="0.25">
      <c r="A147" s="77"/>
      <c r="D147" s="77"/>
      <c r="E147" s="77"/>
      <c r="F147" s="77"/>
      <c r="G147" s="77"/>
      <c r="H147" s="77"/>
      <c r="I147" s="77"/>
      <c r="J147" s="77"/>
      <c r="K147" s="77"/>
      <c r="L147" s="77"/>
    </row>
    <row r="148" spans="1:12" ht="15" customHeight="1" x14ac:dyDescent="0.25">
      <c r="A148" s="77"/>
      <c r="D148" s="77"/>
      <c r="E148" s="77"/>
      <c r="F148" s="77"/>
      <c r="G148" s="77"/>
      <c r="H148" s="77"/>
      <c r="I148" s="77"/>
      <c r="J148" s="77"/>
      <c r="K148" s="77"/>
      <c r="L148" s="77"/>
    </row>
    <row r="149" spans="1:12" ht="15" customHeight="1" x14ac:dyDescent="0.25">
      <c r="A149" s="77"/>
      <c r="D149" s="77"/>
      <c r="E149" s="77"/>
      <c r="F149" s="77"/>
      <c r="G149" s="77"/>
      <c r="H149" s="77"/>
      <c r="I149" s="77"/>
      <c r="J149" s="77"/>
      <c r="K149" s="77"/>
      <c r="L149" s="77"/>
    </row>
    <row r="150" spans="1:12" ht="15" customHeight="1" x14ac:dyDescent="0.25">
      <c r="A150" s="77"/>
      <c r="D150" s="77"/>
      <c r="E150" s="77"/>
      <c r="F150" s="77"/>
      <c r="G150" s="77"/>
      <c r="H150" s="77"/>
      <c r="I150" s="77"/>
      <c r="J150" s="77"/>
      <c r="K150" s="77"/>
      <c r="L150" s="77"/>
    </row>
    <row r="151" spans="1:12" ht="15" customHeight="1" x14ac:dyDescent="0.25">
      <c r="A151" s="77"/>
      <c r="D151" s="77"/>
      <c r="E151" s="77"/>
      <c r="F151" s="77"/>
      <c r="G151" s="77"/>
      <c r="H151" s="77"/>
      <c r="I151" s="77"/>
      <c r="J151" s="77"/>
      <c r="K151" s="77"/>
      <c r="L151" s="77"/>
    </row>
    <row r="152" spans="1:12" ht="15" customHeight="1" x14ac:dyDescent="0.25">
      <c r="A152" s="77"/>
      <c r="D152" s="77"/>
      <c r="E152" s="77"/>
      <c r="F152" s="77"/>
      <c r="G152" s="77"/>
      <c r="H152" s="77"/>
      <c r="I152" s="77"/>
      <c r="J152" s="77"/>
      <c r="K152" s="77"/>
      <c r="L152" s="77"/>
    </row>
    <row r="153" spans="1:12" ht="15" customHeight="1" x14ac:dyDescent="0.25">
      <c r="A153" s="77"/>
      <c r="D153" s="77"/>
      <c r="E153" s="77"/>
      <c r="F153" s="77"/>
      <c r="G153" s="77"/>
      <c r="H153" s="77"/>
      <c r="I153" s="77"/>
      <c r="J153" s="77"/>
      <c r="K153" s="77"/>
      <c r="L153" s="77"/>
    </row>
    <row r="154" spans="1:12" ht="15" customHeight="1" x14ac:dyDescent="0.25">
      <c r="A154" s="77"/>
      <c r="D154" s="77"/>
      <c r="E154" s="77"/>
      <c r="F154" s="77"/>
      <c r="G154" s="77"/>
      <c r="H154" s="77"/>
      <c r="I154" s="77"/>
      <c r="J154" s="77"/>
      <c r="K154" s="77"/>
      <c r="L154" s="77"/>
    </row>
    <row r="155" spans="1:12" ht="15" customHeight="1" x14ac:dyDescent="0.25">
      <c r="A155" s="77"/>
      <c r="D155" s="77"/>
      <c r="E155" s="77"/>
      <c r="F155" s="77"/>
      <c r="G155" s="77"/>
      <c r="H155" s="77"/>
      <c r="I155" s="77"/>
      <c r="J155" s="77"/>
      <c r="K155" s="77"/>
      <c r="L155" s="77"/>
    </row>
    <row r="156" spans="1:12" ht="15" customHeight="1" x14ac:dyDescent="0.25">
      <c r="A156" s="77"/>
      <c r="D156" s="77"/>
      <c r="E156" s="77"/>
      <c r="F156" s="77"/>
      <c r="G156" s="77"/>
      <c r="H156" s="77"/>
      <c r="I156" s="77"/>
      <c r="J156" s="77"/>
      <c r="K156" s="77"/>
      <c r="L156" s="77"/>
    </row>
    <row r="157" spans="1:12" ht="15" customHeight="1" x14ac:dyDescent="0.25">
      <c r="A157" s="77"/>
      <c r="D157" s="77"/>
      <c r="E157" s="77"/>
      <c r="F157" s="77"/>
      <c r="G157" s="77"/>
      <c r="H157" s="77"/>
      <c r="I157" s="77"/>
      <c r="J157" s="77"/>
      <c r="K157" s="77"/>
      <c r="L157" s="77"/>
    </row>
    <row r="158" spans="1:12" ht="15" customHeight="1" x14ac:dyDescent="0.25">
      <c r="A158" s="77"/>
      <c r="D158" s="77"/>
      <c r="E158" s="77"/>
      <c r="F158" s="77"/>
      <c r="G158" s="77"/>
      <c r="H158" s="77"/>
      <c r="I158" s="77"/>
      <c r="J158" s="77"/>
      <c r="K158" s="77"/>
      <c r="L158" s="77"/>
    </row>
    <row r="159" spans="1:12" ht="15" customHeight="1" x14ac:dyDescent="0.25">
      <c r="A159" s="77"/>
      <c r="D159" s="77"/>
      <c r="E159" s="77"/>
      <c r="F159" s="77"/>
      <c r="G159" s="77"/>
      <c r="H159" s="77"/>
      <c r="I159" s="77"/>
      <c r="J159" s="77"/>
      <c r="K159" s="77"/>
      <c r="L159" s="77"/>
    </row>
    <row r="160" spans="1:12" ht="15" customHeight="1" x14ac:dyDescent="0.25">
      <c r="A160" s="77"/>
      <c r="D160" s="77"/>
      <c r="E160" s="77"/>
      <c r="F160" s="77"/>
      <c r="G160" s="77"/>
      <c r="H160" s="77"/>
      <c r="I160" s="77"/>
      <c r="J160" s="77"/>
      <c r="K160" s="77"/>
      <c r="L160" s="77"/>
    </row>
    <row r="161" spans="1:12" ht="15" customHeight="1" x14ac:dyDescent="0.25">
      <c r="A161" s="77"/>
      <c r="D161" s="77"/>
      <c r="E161" s="77"/>
      <c r="F161" s="77"/>
      <c r="G161" s="77"/>
      <c r="H161" s="77"/>
      <c r="I161" s="77"/>
      <c r="J161" s="77"/>
      <c r="K161" s="77"/>
      <c r="L161" s="77"/>
    </row>
    <row r="162" spans="1:12" ht="15" customHeight="1" x14ac:dyDescent="0.25">
      <c r="A162" s="77"/>
      <c r="D162" s="77"/>
      <c r="E162" s="77"/>
      <c r="F162" s="77"/>
      <c r="G162" s="77"/>
      <c r="H162" s="77"/>
      <c r="I162" s="77"/>
      <c r="J162" s="77"/>
      <c r="K162" s="77"/>
      <c r="L162" s="77"/>
    </row>
    <row r="163" spans="1:12" ht="15" customHeight="1" x14ac:dyDescent="0.25">
      <c r="A163" s="77"/>
      <c r="D163" s="77"/>
      <c r="E163" s="77"/>
      <c r="F163" s="77"/>
      <c r="G163" s="77"/>
      <c r="H163" s="77"/>
      <c r="I163" s="77"/>
      <c r="J163" s="77"/>
      <c r="K163" s="77"/>
      <c r="L163" s="77"/>
    </row>
    <row r="164" spans="1:12" ht="15" customHeight="1" x14ac:dyDescent="0.25">
      <c r="A164" s="77"/>
      <c r="D164" s="77"/>
      <c r="E164" s="77"/>
      <c r="F164" s="77"/>
      <c r="G164" s="77"/>
      <c r="H164" s="77"/>
      <c r="I164" s="77"/>
      <c r="J164" s="77"/>
      <c r="K164" s="77"/>
      <c r="L164" s="77"/>
    </row>
    <row r="165" spans="1:12" ht="15" customHeight="1" x14ac:dyDescent="0.25">
      <c r="A165" s="77"/>
      <c r="D165" s="77"/>
      <c r="E165" s="77"/>
      <c r="F165" s="77"/>
      <c r="G165" s="77"/>
      <c r="H165" s="77"/>
      <c r="I165" s="77"/>
      <c r="J165" s="77"/>
      <c r="K165" s="77"/>
      <c r="L165" s="77"/>
    </row>
    <row r="166" spans="1:12" ht="15" customHeight="1" x14ac:dyDescent="0.25">
      <c r="A166" s="77"/>
      <c r="D166" s="77"/>
      <c r="E166" s="77"/>
      <c r="F166" s="77"/>
      <c r="G166" s="77"/>
      <c r="H166" s="77"/>
      <c r="I166" s="77"/>
      <c r="J166" s="77"/>
      <c r="K166" s="77"/>
      <c r="L166" s="77"/>
    </row>
    <row r="167" spans="1:12" ht="15" customHeight="1" x14ac:dyDescent="0.25">
      <c r="A167" s="77"/>
      <c r="D167" s="77"/>
      <c r="E167" s="77"/>
      <c r="F167" s="77"/>
      <c r="G167" s="77"/>
      <c r="H167" s="77"/>
      <c r="I167" s="77"/>
      <c r="J167" s="77"/>
      <c r="K167" s="77"/>
      <c r="L167" s="77"/>
    </row>
    <row r="168" spans="1:12" ht="20.100000000000001" customHeight="1" x14ac:dyDescent="0.25">
      <c r="A168" s="143"/>
      <c r="D168" s="77"/>
      <c r="E168" s="77"/>
      <c r="F168" s="77"/>
      <c r="G168" s="77"/>
      <c r="H168" s="77"/>
      <c r="I168" s="77"/>
      <c r="J168" s="77"/>
      <c r="K168" s="77"/>
      <c r="L168" s="77"/>
    </row>
    <row r="169" spans="1:12" ht="20.100000000000001" customHeight="1" x14ac:dyDescent="0.25">
      <c r="A169" s="77"/>
      <c r="D169" s="77"/>
      <c r="E169" s="77"/>
      <c r="F169" s="77"/>
      <c r="G169" s="77"/>
      <c r="H169" s="77"/>
      <c r="I169" s="77"/>
      <c r="J169" s="77"/>
      <c r="K169" s="77"/>
      <c r="L169" s="77"/>
    </row>
    <row r="170" spans="1:12" ht="15" customHeight="1" x14ac:dyDescent="0.25">
      <c r="A170" s="77"/>
      <c r="D170" s="77"/>
      <c r="E170" s="77"/>
      <c r="F170" s="77"/>
      <c r="G170" s="77"/>
      <c r="H170" s="77"/>
      <c r="I170" s="77"/>
      <c r="J170" s="77"/>
      <c r="K170" s="77"/>
      <c r="L170" s="77"/>
    </row>
    <row r="171" spans="1:12" ht="15" customHeight="1" x14ac:dyDescent="0.25">
      <c r="A171" s="77"/>
      <c r="D171" s="77"/>
      <c r="E171" s="77"/>
      <c r="F171" s="77"/>
      <c r="G171" s="77"/>
      <c r="H171" s="77"/>
      <c r="I171" s="77"/>
      <c r="J171" s="77"/>
      <c r="K171" s="77"/>
      <c r="L171" s="77"/>
    </row>
    <row r="172" spans="1:12" ht="15" customHeight="1" x14ac:dyDescent="0.25">
      <c r="A172" s="77"/>
      <c r="D172" s="77"/>
      <c r="E172" s="77"/>
      <c r="F172" s="77"/>
      <c r="G172" s="77"/>
      <c r="H172" s="77"/>
      <c r="I172" s="77"/>
      <c r="J172" s="77"/>
      <c r="K172" s="77"/>
      <c r="L172" s="77"/>
    </row>
    <row r="173" spans="1:12" ht="15" customHeight="1" x14ac:dyDescent="0.25">
      <c r="A173" s="77"/>
      <c r="D173" s="77"/>
      <c r="E173" s="77"/>
      <c r="F173" s="77"/>
      <c r="G173" s="77"/>
      <c r="H173" s="77"/>
      <c r="I173" s="77"/>
      <c r="J173" s="77"/>
      <c r="K173" s="77"/>
      <c r="L173" s="77"/>
    </row>
    <row r="174" spans="1:12" ht="15" customHeight="1" x14ac:dyDescent="0.25">
      <c r="A174" s="77"/>
      <c r="D174" s="77"/>
      <c r="E174" s="77"/>
      <c r="F174" s="77"/>
      <c r="G174" s="77"/>
      <c r="H174" s="77"/>
      <c r="I174" s="77"/>
      <c r="J174" s="77"/>
      <c r="K174" s="77"/>
      <c r="L174" s="77"/>
    </row>
    <row r="175" spans="1:12" ht="15" customHeight="1" x14ac:dyDescent="0.25">
      <c r="A175" s="77"/>
      <c r="D175" s="77"/>
      <c r="E175" s="77"/>
      <c r="F175" s="77"/>
      <c r="G175" s="77"/>
      <c r="H175" s="77"/>
      <c r="I175" s="77"/>
      <c r="J175" s="77"/>
      <c r="K175" s="77"/>
      <c r="L175" s="77"/>
    </row>
    <row r="176" spans="1:12" ht="15" customHeight="1" x14ac:dyDescent="0.25">
      <c r="A176" s="77"/>
      <c r="D176" s="77"/>
      <c r="E176" s="77"/>
      <c r="F176" s="77"/>
      <c r="G176" s="77"/>
      <c r="H176" s="77"/>
      <c r="I176" s="77"/>
      <c r="J176" s="77"/>
      <c r="K176" s="77"/>
      <c r="L176" s="77"/>
    </row>
    <row r="183" spans="9:9" x14ac:dyDescent="0.25">
      <c r="I183" s="146"/>
    </row>
  </sheetData>
  <mergeCells count="9">
    <mergeCell ref="A31:L31"/>
    <mergeCell ref="A39:L39"/>
    <mergeCell ref="A40:D40"/>
    <mergeCell ref="A1:L1"/>
    <mergeCell ref="A2:L2"/>
    <mergeCell ref="A3:L3"/>
    <mergeCell ref="A9:L9"/>
    <mergeCell ref="A20:L20"/>
    <mergeCell ref="A26:L26"/>
  </mergeCells>
  <pageMargins left="0.39370078740157483" right="0" top="0.19685039370078741" bottom="0" header="0.31496062992125984" footer="0.31496062992125984"/>
  <pageSetup paperSize="256" scale="103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5"/>
  <sheetViews>
    <sheetView workbookViewId="0">
      <selection activeCell="H24" sqref="H24"/>
    </sheetView>
  </sheetViews>
  <sheetFormatPr defaultColWidth="20.7109375" defaultRowHeight="15" x14ac:dyDescent="0.25"/>
  <cols>
    <col min="1" max="1" width="3.5703125" style="77" bestFit="1" customWidth="1"/>
    <col min="2" max="16384" width="20.7109375" style="77"/>
  </cols>
  <sheetData>
    <row r="1" spans="1:12" s="67" customFormat="1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s="67" customFormat="1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s="68" customFormat="1" ht="15.75" thickBot="1" x14ac:dyDescent="0.3">
      <c r="A3" s="182" t="s">
        <v>579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16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4</v>
      </c>
      <c r="F4" s="148" t="s">
        <v>5</v>
      </c>
      <c r="G4" s="148" t="s">
        <v>6</v>
      </c>
      <c r="H4" s="148" t="s">
        <v>7</v>
      </c>
      <c r="I4" s="148" t="s">
        <v>8</v>
      </c>
      <c r="J4" s="149" t="s">
        <v>9</v>
      </c>
      <c r="K4" s="150" t="s">
        <v>68</v>
      </c>
      <c r="L4" s="151" t="s">
        <v>33</v>
      </c>
    </row>
    <row r="5" spans="1:12" x14ac:dyDescent="0.25">
      <c r="A5" s="183">
        <v>1</v>
      </c>
      <c r="B5" s="184" t="s">
        <v>580</v>
      </c>
      <c r="C5" s="184" t="s">
        <v>581</v>
      </c>
      <c r="D5" s="194">
        <v>19468</v>
      </c>
      <c r="E5" s="186">
        <v>16</v>
      </c>
      <c r="F5" s="186" t="s">
        <v>582</v>
      </c>
      <c r="G5" s="186">
        <v>26</v>
      </c>
      <c r="H5" s="187">
        <v>45020</v>
      </c>
      <c r="I5" s="233" t="s">
        <v>47</v>
      </c>
      <c r="J5" s="130">
        <v>370800</v>
      </c>
      <c r="K5" s="188">
        <v>104208</v>
      </c>
      <c r="L5" s="189"/>
    </row>
    <row r="6" spans="1:12" x14ac:dyDescent="0.25">
      <c r="A6" s="183">
        <v>2</v>
      </c>
      <c r="B6" s="190" t="s">
        <v>583</v>
      </c>
      <c r="C6" s="190" t="s">
        <v>407</v>
      </c>
      <c r="D6" s="185">
        <v>7957</v>
      </c>
      <c r="E6" s="191">
        <v>12</v>
      </c>
      <c r="F6" s="191" t="s">
        <v>584</v>
      </c>
      <c r="G6" s="191">
        <v>29</v>
      </c>
      <c r="H6" s="192">
        <v>45020</v>
      </c>
      <c r="I6" s="234" t="s">
        <v>47</v>
      </c>
      <c r="J6" s="82">
        <v>1151000</v>
      </c>
      <c r="K6" s="193">
        <v>104208</v>
      </c>
      <c r="L6" s="189"/>
    </row>
    <row r="7" spans="1:12" x14ac:dyDescent="0.25">
      <c r="A7" s="183">
        <v>3</v>
      </c>
      <c r="B7" s="190" t="s">
        <v>585</v>
      </c>
      <c r="C7" s="190" t="s">
        <v>586</v>
      </c>
      <c r="D7" s="194">
        <v>19236</v>
      </c>
      <c r="E7" s="191">
        <v>11</v>
      </c>
      <c r="F7" s="191" t="s">
        <v>587</v>
      </c>
      <c r="G7" s="191">
        <v>0</v>
      </c>
      <c r="H7" s="192">
        <v>45020</v>
      </c>
      <c r="I7" s="234" t="s">
        <v>47</v>
      </c>
      <c r="J7" s="82">
        <v>213000</v>
      </c>
      <c r="K7" s="193">
        <v>104210</v>
      </c>
      <c r="L7" s="189"/>
    </row>
    <row r="8" spans="1:12" x14ac:dyDescent="0.25">
      <c r="A8" s="183">
        <v>4</v>
      </c>
      <c r="B8" s="190" t="s">
        <v>588</v>
      </c>
      <c r="C8" s="190" t="s">
        <v>589</v>
      </c>
      <c r="D8" s="194">
        <v>19296</v>
      </c>
      <c r="E8" s="191">
        <v>12</v>
      </c>
      <c r="F8" s="199" t="s">
        <v>584</v>
      </c>
      <c r="G8" s="191">
        <v>88</v>
      </c>
      <c r="H8" s="192">
        <v>45020</v>
      </c>
      <c r="I8" s="234" t="s">
        <v>47</v>
      </c>
      <c r="J8" s="82">
        <v>524900</v>
      </c>
      <c r="K8" s="193">
        <v>104210</v>
      </c>
      <c r="L8" s="189"/>
    </row>
    <row r="9" spans="1:12" x14ac:dyDescent="0.25">
      <c r="A9" s="183">
        <v>5</v>
      </c>
      <c r="B9" s="190" t="s">
        <v>590</v>
      </c>
      <c r="C9" s="190" t="s">
        <v>591</v>
      </c>
      <c r="D9" s="194">
        <v>15714</v>
      </c>
      <c r="E9" s="191">
        <v>16</v>
      </c>
      <c r="F9" s="191" t="s">
        <v>582</v>
      </c>
      <c r="G9" s="191">
        <v>716</v>
      </c>
      <c r="H9" s="192">
        <v>45021</v>
      </c>
      <c r="I9" s="234" t="s">
        <v>44</v>
      </c>
      <c r="J9" s="82">
        <v>970200</v>
      </c>
      <c r="K9" s="193">
        <v>103103</v>
      </c>
      <c r="L9" s="189"/>
    </row>
    <row r="10" spans="1:12" x14ac:dyDescent="0.25">
      <c r="A10" s="179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1"/>
    </row>
    <row r="11" spans="1:12" x14ac:dyDescent="0.25">
      <c r="A11" s="183">
        <v>1</v>
      </c>
      <c r="B11" s="190" t="s">
        <v>592</v>
      </c>
      <c r="C11" s="190" t="s">
        <v>593</v>
      </c>
      <c r="D11" s="194">
        <v>3179</v>
      </c>
      <c r="E11" s="191">
        <v>12</v>
      </c>
      <c r="F11" s="199" t="s">
        <v>584</v>
      </c>
      <c r="G11" s="191">
        <v>148</v>
      </c>
      <c r="H11" s="192">
        <v>45026</v>
      </c>
      <c r="I11" s="234" t="s">
        <v>234</v>
      </c>
      <c r="J11" s="82">
        <v>1851000</v>
      </c>
      <c r="K11" s="193">
        <v>104210</v>
      </c>
      <c r="L11" s="189"/>
    </row>
    <row r="12" spans="1:12" x14ac:dyDescent="0.25">
      <c r="A12" s="183">
        <v>2</v>
      </c>
      <c r="B12" s="190" t="s">
        <v>594</v>
      </c>
      <c r="C12" s="190" t="s">
        <v>595</v>
      </c>
      <c r="D12" s="194">
        <v>16722</v>
      </c>
      <c r="E12" s="191">
        <v>29</v>
      </c>
      <c r="F12" s="199" t="s">
        <v>596</v>
      </c>
      <c r="G12" s="191" t="s">
        <v>43</v>
      </c>
      <c r="H12" s="192">
        <v>45028</v>
      </c>
      <c r="I12" s="234"/>
      <c r="J12" s="82">
        <v>596600</v>
      </c>
      <c r="K12" s="193">
        <v>103206</v>
      </c>
      <c r="L12" s="195"/>
    </row>
    <row r="13" spans="1:12" x14ac:dyDescent="0.25">
      <c r="A13" s="183">
        <v>3</v>
      </c>
      <c r="B13" s="190" t="s">
        <v>597</v>
      </c>
      <c r="C13" s="190" t="s">
        <v>574</v>
      </c>
      <c r="D13" s="194">
        <v>4164</v>
      </c>
      <c r="E13" s="191">
        <v>11</v>
      </c>
      <c r="F13" s="191" t="s">
        <v>598</v>
      </c>
      <c r="G13" s="191">
        <v>783</v>
      </c>
      <c r="H13" s="192">
        <v>45028</v>
      </c>
      <c r="I13" s="234" t="s">
        <v>44</v>
      </c>
      <c r="J13" s="82">
        <v>193000</v>
      </c>
      <c r="K13" s="193">
        <v>103201</v>
      </c>
      <c r="L13" s="196"/>
    </row>
    <row r="14" spans="1:12" x14ac:dyDescent="0.25">
      <c r="A14" s="183">
        <v>4</v>
      </c>
      <c r="B14" s="190" t="s">
        <v>599</v>
      </c>
      <c r="C14" s="190" t="s">
        <v>600</v>
      </c>
      <c r="D14" s="194">
        <v>18132</v>
      </c>
      <c r="E14" s="191">
        <v>11</v>
      </c>
      <c r="F14" s="191" t="s">
        <v>598</v>
      </c>
      <c r="G14" s="191">
        <v>17</v>
      </c>
      <c r="H14" s="192">
        <v>45028</v>
      </c>
      <c r="I14" s="234"/>
      <c r="J14" s="82">
        <v>843000</v>
      </c>
      <c r="K14" s="193">
        <v>103101</v>
      </c>
      <c r="L14" s="196"/>
    </row>
    <row r="15" spans="1:12" x14ac:dyDescent="0.25">
      <c r="A15" s="183">
        <v>5</v>
      </c>
      <c r="B15" s="190" t="s">
        <v>601</v>
      </c>
      <c r="C15" s="190" t="s">
        <v>409</v>
      </c>
      <c r="D15" s="194">
        <v>1981</v>
      </c>
      <c r="E15" s="191">
        <v>58</v>
      </c>
      <c r="F15" s="191" t="s">
        <v>602</v>
      </c>
      <c r="G15" s="191" t="s">
        <v>43</v>
      </c>
      <c r="H15" s="192">
        <v>45030</v>
      </c>
      <c r="I15" s="234" t="s">
        <v>344</v>
      </c>
      <c r="J15" s="82">
        <v>2820650</v>
      </c>
      <c r="K15" s="193">
        <v>103215</v>
      </c>
      <c r="L15" s="196"/>
    </row>
    <row r="16" spans="1:12" x14ac:dyDescent="0.25">
      <c r="A16" s="183">
        <v>6</v>
      </c>
      <c r="B16" s="190" t="s">
        <v>603</v>
      </c>
      <c r="C16" s="190" t="s">
        <v>412</v>
      </c>
      <c r="D16" s="194">
        <v>12943</v>
      </c>
      <c r="E16" s="191">
        <v>29</v>
      </c>
      <c r="F16" s="191" t="s">
        <v>604</v>
      </c>
      <c r="G16" s="191">
        <v>1123</v>
      </c>
      <c r="H16" s="192">
        <v>45030</v>
      </c>
      <c r="I16" s="234" t="s">
        <v>343</v>
      </c>
      <c r="J16" s="82">
        <v>2695800</v>
      </c>
      <c r="K16" s="193">
        <v>101212</v>
      </c>
      <c r="L16" s="196"/>
    </row>
    <row r="17" spans="1:12" ht="15.75" thickBot="1" x14ac:dyDescent="0.3">
      <c r="A17" s="183">
        <v>7</v>
      </c>
      <c r="B17" s="190" t="s">
        <v>493</v>
      </c>
      <c r="C17" s="190" t="s">
        <v>605</v>
      </c>
      <c r="D17" s="194">
        <v>12657</v>
      </c>
      <c r="E17" s="191">
        <v>16</v>
      </c>
      <c r="F17" s="191" t="s">
        <v>582</v>
      </c>
      <c r="G17" s="191">
        <v>12657</v>
      </c>
      <c r="H17" s="192">
        <v>45031</v>
      </c>
      <c r="I17" s="234" t="s">
        <v>343</v>
      </c>
      <c r="J17" s="235">
        <v>1654400</v>
      </c>
      <c r="K17" s="193">
        <v>101209</v>
      </c>
      <c r="L17" s="196"/>
    </row>
    <row r="18" spans="1:12" ht="16.5" thickBot="1" x14ac:dyDescent="0.3">
      <c r="A18" s="221" t="s">
        <v>606</v>
      </c>
      <c r="B18" s="222"/>
      <c r="C18" s="222"/>
      <c r="D18" s="223"/>
      <c r="E18" s="224">
        <f>SUM(E5:E17)</f>
        <v>233</v>
      </c>
      <c r="F18" s="225"/>
      <c r="G18" s="225"/>
      <c r="H18" s="225"/>
      <c r="I18" s="236"/>
      <c r="J18" s="100">
        <f>SUM(J5:J17)</f>
        <v>13884350</v>
      </c>
      <c r="K18" s="101"/>
      <c r="L18" s="227"/>
    </row>
    <row r="19" spans="1:12" ht="15.75" thickTop="1" x14ac:dyDescent="0.25">
      <c r="A19" s="228"/>
      <c r="B19" s="229"/>
      <c r="C19" s="229"/>
      <c r="D19" s="228"/>
      <c r="E19" s="228"/>
      <c r="F19" s="228"/>
      <c r="G19" s="228"/>
      <c r="H19" s="228"/>
      <c r="I19" s="237"/>
      <c r="J19" s="104"/>
      <c r="K19" s="105"/>
      <c r="L19" s="229"/>
    </row>
    <row r="20" spans="1:12" x14ac:dyDescent="0.25">
      <c r="A20" s="228">
        <f>A9+A17</f>
        <v>12</v>
      </c>
      <c r="B20" s="229"/>
      <c r="C20" s="229"/>
      <c r="D20" s="228"/>
      <c r="E20" s="228"/>
      <c r="F20" s="228"/>
      <c r="G20" s="228"/>
      <c r="H20" s="228"/>
      <c r="I20" s="230" t="s">
        <v>607</v>
      </c>
      <c r="J20" s="230"/>
      <c r="K20" s="230"/>
      <c r="L20" s="230"/>
    </row>
    <row r="21" spans="1:12" x14ac:dyDescent="0.25">
      <c r="A21" s="228"/>
      <c r="B21" s="231" t="s">
        <v>12</v>
      </c>
      <c r="C21" s="231"/>
      <c r="D21" s="228"/>
      <c r="E21" s="228"/>
      <c r="F21" s="228"/>
      <c r="G21" s="228"/>
      <c r="H21" s="228"/>
      <c r="I21" s="231" t="s">
        <v>15</v>
      </c>
      <c r="J21" s="231"/>
      <c r="K21" s="231"/>
      <c r="L21" s="231"/>
    </row>
    <row r="22" spans="1:12" x14ac:dyDescent="0.25">
      <c r="A22" s="228"/>
      <c r="B22" s="231" t="s">
        <v>14</v>
      </c>
      <c r="C22" s="231"/>
      <c r="D22" s="228"/>
      <c r="E22" s="228"/>
      <c r="F22" s="228"/>
      <c r="G22" s="228"/>
      <c r="H22" s="228"/>
      <c r="I22" s="231" t="s">
        <v>16</v>
      </c>
      <c r="J22" s="231"/>
      <c r="K22" s="231"/>
      <c r="L22" s="231"/>
    </row>
    <row r="23" spans="1:12" x14ac:dyDescent="0.25">
      <c r="A23" s="228"/>
      <c r="B23" s="229"/>
      <c r="C23" s="229"/>
      <c r="D23" s="228"/>
      <c r="E23" s="228"/>
      <c r="F23" s="228"/>
      <c r="G23" s="228"/>
      <c r="H23" s="228"/>
      <c r="I23" s="237"/>
      <c r="J23" s="104"/>
      <c r="K23" s="105"/>
      <c r="L23" s="229"/>
    </row>
    <row r="24" spans="1:12" x14ac:dyDescent="0.25">
      <c r="A24" s="228"/>
      <c r="B24" s="232" t="s">
        <v>13</v>
      </c>
      <c r="C24" s="232"/>
      <c r="D24" s="228"/>
      <c r="E24" s="228"/>
      <c r="F24" s="228"/>
      <c r="G24" s="228"/>
      <c r="H24" s="228"/>
      <c r="I24" s="232" t="s">
        <v>17</v>
      </c>
      <c r="J24" s="232"/>
      <c r="K24" s="232"/>
      <c r="L24" s="232"/>
    </row>
    <row r="25" spans="1:12" x14ac:dyDescent="0.25">
      <c r="A25" s="228"/>
      <c r="B25" s="182" t="s">
        <v>143</v>
      </c>
      <c r="C25" s="182"/>
      <c r="D25" s="228"/>
      <c r="E25" s="228"/>
      <c r="F25" s="228"/>
      <c r="G25" s="228"/>
      <c r="H25" s="228"/>
      <c r="I25" s="182" t="s">
        <v>144</v>
      </c>
      <c r="J25" s="182"/>
      <c r="K25" s="182"/>
      <c r="L25" s="182"/>
    </row>
    <row r="26" spans="1:12" x14ac:dyDescent="0.25">
      <c r="A26" s="228"/>
      <c r="B26" s="229"/>
      <c r="C26" s="229"/>
      <c r="D26" s="228"/>
      <c r="E26" s="228"/>
      <c r="F26" s="228"/>
      <c r="G26" s="228"/>
      <c r="H26" s="228"/>
      <c r="I26" s="237"/>
      <c r="J26" s="104"/>
      <c r="K26" s="105"/>
      <c r="L26" s="229"/>
    </row>
    <row r="27" spans="1:12" x14ac:dyDescent="0.25">
      <c r="A27" s="228"/>
      <c r="B27" s="229"/>
      <c r="C27" s="229"/>
      <c r="D27" s="228"/>
      <c r="E27" s="228"/>
      <c r="F27" s="228"/>
      <c r="G27" s="228"/>
      <c r="H27" s="228"/>
      <c r="I27" s="237"/>
      <c r="J27" s="104"/>
      <c r="K27" s="105"/>
      <c r="L27" s="229"/>
    </row>
    <row r="113" spans="1:1" ht="15" customHeight="1" x14ac:dyDescent="0.25">
      <c r="A113" s="144"/>
    </row>
    <row r="114" spans="1:1" ht="15" customHeight="1" x14ac:dyDescent="0.25"/>
    <row r="115" spans="1:1" ht="15" customHeight="1" x14ac:dyDescent="0.25"/>
    <row r="116" spans="1:1" ht="15" customHeight="1" x14ac:dyDescent="0.25"/>
    <row r="117" spans="1:1" ht="15" customHeight="1" x14ac:dyDescent="0.25"/>
    <row r="118" spans="1:1" ht="15" customHeight="1" x14ac:dyDescent="0.25"/>
    <row r="119" spans="1:1" ht="15" customHeight="1" x14ac:dyDescent="0.25"/>
    <row r="120" spans="1:1" ht="15" customHeight="1" x14ac:dyDescent="0.25"/>
    <row r="121" spans="1:1" ht="15" customHeight="1" x14ac:dyDescent="0.25"/>
    <row r="122" spans="1:1" ht="15" customHeight="1" x14ac:dyDescent="0.25"/>
    <row r="123" spans="1:1" ht="15" customHeight="1" x14ac:dyDescent="0.25"/>
    <row r="124" spans="1:1" ht="15" customHeight="1" x14ac:dyDescent="0.25"/>
    <row r="125" spans="1:1" ht="15" customHeight="1" x14ac:dyDescent="0.25"/>
    <row r="126" spans="1:1" ht="15" customHeight="1" x14ac:dyDescent="0.25"/>
    <row r="127" spans="1:1" ht="15" customHeight="1" x14ac:dyDescent="0.25"/>
    <row r="128" spans="1:1" ht="15" customHeight="1" x14ac:dyDescent="0.25"/>
    <row r="161" spans="1:1" ht="15" customHeight="1" x14ac:dyDescent="0.25"/>
    <row r="162" spans="1:1" ht="15" customHeight="1" x14ac:dyDescent="0.25"/>
    <row r="163" spans="1:1" ht="15" customHeight="1" x14ac:dyDescent="0.25"/>
    <row r="164" spans="1:1" ht="15" customHeight="1" x14ac:dyDescent="0.25"/>
    <row r="165" spans="1:1" ht="15" customHeight="1" x14ac:dyDescent="0.25"/>
    <row r="166" spans="1:1" ht="15" customHeight="1" x14ac:dyDescent="0.25"/>
    <row r="167" spans="1:1" ht="20.100000000000001" customHeight="1" x14ac:dyDescent="0.25">
      <c r="A167" s="143"/>
    </row>
    <row r="168" spans="1:1" ht="20.100000000000001" customHeight="1" x14ac:dyDescent="0.25"/>
    <row r="169" spans="1:1" ht="20.100000000000001" customHeight="1" x14ac:dyDescent="0.25"/>
    <row r="170" spans="1:1" ht="15" customHeight="1" x14ac:dyDescent="0.25"/>
    <row r="171" spans="1:1" ht="15" customHeight="1" x14ac:dyDescent="0.25"/>
    <row r="172" spans="1:1" ht="15" customHeight="1" x14ac:dyDescent="0.25"/>
    <row r="173" spans="1:1" ht="15" customHeight="1" x14ac:dyDescent="0.25"/>
    <row r="174" spans="1:1" ht="15" customHeight="1" x14ac:dyDescent="0.25"/>
    <row r="175" spans="1:1" ht="15" customHeight="1" x14ac:dyDescent="0.25"/>
  </sheetData>
  <mergeCells count="14">
    <mergeCell ref="B25:C25"/>
    <mergeCell ref="I25:L25"/>
    <mergeCell ref="A1:L1"/>
    <mergeCell ref="A2:L2"/>
    <mergeCell ref="A3:L3"/>
    <mergeCell ref="A10:L10"/>
    <mergeCell ref="A18:D18"/>
    <mergeCell ref="I20:L20"/>
    <mergeCell ref="B21:C21"/>
    <mergeCell ref="I21:L21"/>
    <mergeCell ref="B22:C22"/>
    <mergeCell ref="I22:L22"/>
    <mergeCell ref="B24:C24"/>
    <mergeCell ref="I24:L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25A5A-FCB8-4698-A7C9-6B36E8D54C7F}">
  <dimension ref="A1:L34"/>
  <sheetViews>
    <sheetView workbookViewId="0">
      <selection activeCell="B32" sqref="B32:C32"/>
    </sheetView>
  </sheetViews>
  <sheetFormatPr defaultRowHeight="15" x14ac:dyDescent="0.25"/>
  <cols>
    <col min="3" max="3" width="24.85546875" bestFit="1" customWidth="1"/>
    <col min="4" max="4" width="28.28515625" customWidth="1"/>
    <col min="6" max="6" width="15.28515625" bestFit="1" customWidth="1"/>
    <col min="8" max="8" width="10.7109375" bestFit="1" customWidth="1"/>
    <col min="10" max="10" width="15.42578125" bestFit="1" customWidth="1"/>
  </cols>
  <sheetData>
    <row r="1" spans="1:12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thickBot="1" x14ac:dyDescent="0.3">
      <c r="A3" s="182" t="s">
        <v>608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61.5" thickTop="1" thickBot="1" x14ac:dyDescent="0.3">
      <c r="A4" s="147" t="s">
        <v>609</v>
      </c>
      <c r="B4" s="148" t="s">
        <v>610</v>
      </c>
      <c r="C4" s="148" t="s">
        <v>611</v>
      </c>
      <c r="D4" s="148" t="s">
        <v>3</v>
      </c>
      <c r="E4" s="148" t="s">
        <v>612</v>
      </c>
      <c r="F4" s="148" t="s">
        <v>613</v>
      </c>
      <c r="G4" s="148" t="s">
        <v>614</v>
      </c>
      <c r="H4" s="148" t="s">
        <v>615</v>
      </c>
      <c r="I4" s="148" t="s">
        <v>616</v>
      </c>
      <c r="J4" s="149" t="s">
        <v>617</v>
      </c>
      <c r="K4" s="150" t="s">
        <v>618</v>
      </c>
      <c r="L4" s="151" t="s">
        <v>496</v>
      </c>
    </row>
    <row r="5" spans="1:12" x14ac:dyDescent="0.25">
      <c r="A5" s="183">
        <v>1</v>
      </c>
      <c r="B5" s="190" t="s">
        <v>619</v>
      </c>
      <c r="C5" s="190" t="s">
        <v>620</v>
      </c>
      <c r="D5" s="194">
        <v>10710</v>
      </c>
      <c r="E5" s="191">
        <v>11</v>
      </c>
      <c r="F5" s="191" t="s">
        <v>621</v>
      </c>
      <c r="G5" s="191" t="s">
        <v>43</v>
      </c>
      <c r="H5" s="192">
        <v>45048</v>
      </c>
      <c r="I5" s="234" t="s">
        <v>231</v>
      </c>
      <c r="J5" s="82">
        <v>1569900</v>
      </c>
      <c r="K5" s="193" t="s">
        <v>622</v>
      </c>
      <c r="L5" s="189"/>
    </row>
    <row r="6" spans="1:12" x14ac:dyDescent="0.25">
      <c r="A6" s="183">
        <v>2</v>
      </c>
      <c r="B6" s="190" t="s">
        <v>623</v>
      </c>
      <c r="C6" s="190" t="s">
        <v>409</v>
      </c>
      <c r="D6" s="194">
        <v>965</v>
      </c>
      <c r="E6" s="191">
        <v>21</v>
      </c>
      <c r="F6" s="191" t="s">
        <v>624</v>
      </c>
      <c r="G6" s="191">
        <v>219</v>
      </c>
      <c r="H6" s="192">
        <v>45048</v>
      </c>
      <c r="I6" s="234" t="s">
        <v>233</v>
      </c>
      <c r="J6" s="82">
        <v>736800</v>
      </c>
      <c r="K6" s="193" t="s">
        <v>625</v>
      </c>
      <c r="L6" s="189"/>
    </row>
    <row r="7" spans="1:12" x14ac:dyDescent="0.25">
      <c r="A7" s="179" t="s">
        <v>626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1"/>
    </row>
    <row r="8" spans="1:12" x14ac:dyDescent="0.25">
      <c r="A8" s="183">
        <v>1</v>
      </c>
      <c r="B8" s="190" t="s">
        <v>627</v>
      </c>
      <c r="C8" s="190" t="s">
        <v>409</v>
      </c>
      <c r="D8" s="194">
        <v>1007</v>
      </c>
      <c r="E8" s="191">
        <v>11</v>
      </c>
      <c r="F8" s="191" t="s">
        <v>621</v>
      </c>
      <c r="G8" s="191">
        <v>435</v>
      </c>
      <c r="H8" s="192">
        <v>45055</v>
      </c>
      <c r="I8" s="234" t="s">
        <v>230</v>
      </c>
      <c r="J8" s="82">
        <v>213000</v>
      </c>
      <c r="K8" s="193" t="s">
        <v>628</v>
      </c>
      <c r="L8" s="189"/>
    </row>
    <row r="9" spans="1:12" x14ac:dyDescent="0.25">
      <c r="A9" s="183">
        <v>2</v>
      </c>
      <c r="B9" s="190" t="s">
        <v>629</v>
      </c>
      <c r="C9" s="190" t="s">
        <v>630</v>
      </c>
      <c r="D9" s="194">
        <v>11237</v>
      </c>
      <c r="E9" s="191">
        <v>19</v>
      </c>
      <c r="F9" s="191" t="s">
        <v>631</v>
      </c>
      <c r="G9" s="191">
        <v>2330</v>
      </c>
      <c r="H9" s="192">
        <v>45055</v>
      </c>
      <c r="I9" s="234" t="s">
        <v>233</v>
      </c>
      <c r="J9" s="82">
        <v>3703000</v>
      </c>
      <c r="K9" s="193" t="s">
        <v>632</v>
      </c>
      <c r="L9" s="195"/>
    </row>
    <row r="10" spans="1:12" x14ac:dyDescent="0.25">
      <c r="A10" s="183">
        <v>3</v>
      </c>
      <c r="B10" s="190" t="s">
        <v>633</v>
      </c>
      <c r="C10" s="190" t="s">
        <v>634</v>
      </c>
      <c r="D10" s="194">
        <v>13491</v>
      </c>
      <c r="E10" s="191">
        <v>11</v>
      </c>
      <c r="F10" s="191" t="s">
        <v>621</v>
      </c>
      <c r="G10" s="191">
        <v>77</v>
      </c>
      <c r="H10" s="192">
        <v>45055</v>
      </c>
      <c r="I10" s="234" t="s">
        <v>233</v>
      </c>
      <c r="J10" s="82">
        <v>1111600</v>
      </c>
      <c r="K10" s="193" t="s">
        <v>635</v>
      </c>
      <c r="L10" s="196"/>
    </row>
    <row r="11" spans="1:12" x14ac:dyDescent="0.25">
      <c r="A11" s="183">
        <v>4</v>
      </c>
      <c r="B11" s="190" t="s">
        <v>636</v>
      </c>
      <c r="C11" s="190" t="s">
        <v>409</v>
      </c>
      <c r="D11" s="194">
        <v>15122</v>
      </c>
      <c r="E11" s="191">
        <v>18</v>
      </c>
      <c r="F11" s="191" t="s">
        <v>631</v>
      </c>
      <c r="G11" s="191">
        <v>2961</v>
      </c>
      <c r="H11" s="192">
        <v>45056</v>
      </c>
      <c r="I11" s="234" t="s">
        <v>130</v>
      </c>
      <c r="J11" s="82">
        <v>4611200</v>
      </c>
      <c r="K11" s="193" t="s">
        <v>637</v>
      </c>
      <c r="L11" s="196"/>
    </row>
    <row r="12" spans="1:12" x14ac:dyDescent="0.25">
      <c r="A12" s="179" t="s">
        <v>638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1"/>
    </row>
    <row r="13" spans="1:12" x14ac:dyDescent="0.25">
      <c r="A13" s="183">
        <v>1</v>
      </c>
      <c r="B13" s="190" t="s">
        <v>639</v>
      </c>
      <c r="C13" s="190" t="s">
        <v>409</v>
      </c>
      <c r="D13" s="194">
        <v>15418</v>
      </c>
      <c r="E13" s="191">
        <v>26</v>
      </c>
      <c r="F13" s="191" t="s">
        <v>640</v>
      </c>
      <c r="G13" s="191">
        <v>1727</v>
      </c>
      <c r="H13" s="192">
        <v>37398</v>
      </c>
      <c r="I13" s="234" t="s">
        <v>47</v>
      </c>
      <c r="J13" s="82">
        <v>2015300</v>
      </c>
      <c r="K13" s="193" t="s">
        <v>641</v>
      </c>
      <c r="L13" s="196"/>
    </row>
    <row r="14" spans="1:12" x14ac:dyDescent="0.25">
      <c r="A14" s="183">
        <v>2</v>
      </c>
      <c r="B14" s="190" t="s">
        <v>642</v>
      </c>
      <c r="C14" s="190" t="s">
        <v>643</v>
      </c>
      <c r="D14" s="194">
        <v>16407</v>
      </c>
      <c r="E14" s="191">
        <v>10</v>
      </c>
      <c r="F14" s="191" t="s">
        <v>644</v>
      </c>
      <c r="G14" s="191">
        <v>228</v>
      </c>
      <c r="H14" s="192">
        <v>37398</v>
      </c>
      <c r="I14" s="234" t="s">
        <v>234</v>
      </c>
      <c r="J14" s="82">
        <v>207200</v>
      </c>
      <c r="K14" s="193" t="s">
        <v>641</v>
      </c>
      <c r="L14" s="196"/>
    </row>
    <row r="15" spans="1:12" x14ac:dyDescent="0.25">
      <c r="A15" s="183">
        <v>3</v>
      </c>
      <c r="B15" s="190" t="s">
        <v>645</v>
      </c>
      <c r="C15" s="190" t="s">
        <v>646</v>
      </c>
      <c r="D15" s="194">
        <v>13596</v>
      </c>
      <c r="E15" s="191">
        <v>33</v>
      </c>
      <c r="F15" s="191" t="s">
        <v>647</v>
      </c>
      <c r="G15" s="191">
        <v>250</v>
      </c>
      <c r="H15" s="192">
        <v>37398</v>
      </c>
      <c r="I15" s="234" t="s">
        <v>234</v>
      </c>
      <c r="J15" s="82">
        <v>1359800</v>
      </c>
      <c r="K15" s="193" t="s">
        <v>641</v>
      </c>
      <c r="L15" s="196"/>
    </row>
    <row r="16" spans="1:12" x14ac:dyDescent="0.25">
      <c r="A16" s="183">
        <v>4</v>
      </c>
      <c r="B16" s="190" t="s">
        <v>442</v>
      </c>
      <c r="C16" s="190" t="s">
        <v>648</v>
      </c>
      <c r="D16" s="194">
        <v>15823</v>
      </c>
      <c r="E16" s="191">
        <v>10</v>
      </c>
      <c r="F16" s="191" t="s">
        <v>644</v>
      </c>
      <c r="G16" s="191">
        <v>60</v>
      </c>
      <c r="H16" s="192">
        <v>37398</v>
      </c>
      <c r="I16" s="234" t="s">
        <v>234</v>
      </c>
      <c r="J16" s="82">
        <v>476900</v>
      </c>
      <c r="K16" s="193" t="s">
        <v>649</v>
      </c>
      <c r="L16" s="196"/>
    </row>
    <row r="17" spans="1:12" x14ac:dyDescent="0.25">
      <c r="A17" s="183">
        <v>5</v>
      </c>
      <c r="B17" s="190" t="s">
        <v>650</v>
      </c>
      <c r="C17" s="190" t="s">
        <v>651</v>
      </c>
      <c r="D17" s="194">
        <v>17924</v>
      </c>
      <c r="E17" s="191">
        <v>14</v>
      </c>
      <c r="F17" s="191" t="s">
        <v>652</v>
      </c>
      <c r="G17" s="191">
        <v>190</v>
      </c>
      <c r="H17" s="192">
        <v>37398</v>
      </c>
      <c r="I17" s="234" t="s">
        <v>234</v>
      </c>
      <c r="J17" s="82">
        <v>421700</v>
      </c>
      <c r="K17" s="193" t="s">
        <v>653</v>
      </c>
      <c r="L17" s="196"/>
    </row>
    <row r="18" spans="1:12" x14ac:dyDescent="0.25">
      <c r="A18" s="183">
        <v>6</v>
      </c>
      <c r="B18" s="190" t="s">
        <v>654</v>
      </c>
      <c r="C18" s="190" t="s">
        <v>655</v>
      </c>
      <c r="D18" s="194">
        <v>20185</v>
      </c>
      <c r="E18" s="191">
        <v>11</v>
      </c>
      <c r="F18" s="191" t="s">
        <v>656</v>
      </c>
      <c r="G18" s="191">
        <v>430</v>
      </c>
      <c r="H18" s="192">
        <v>37398</v>
      </c>
      <c r="I18" s="234" t="s">
        <v>232</v>
      </c>
      <c r="J18" s="82">
        <v>2427800</v>
      </c>
      <c r="K18" s="193" t="s">
        <v>657</v>
      </c>
      <c r="L18" s="196"/>
    </row>
    <row r="19" spans="1:12" x14ac:dyDescent="0.25">
      <c r="A19" s="183">
        <v>7</v>
      </c>
      <c r="B19" s="190" t="s">
        <v>658</v>
      </c>
      <c r="C19" s="190" t="s">
        <v>600</v>
      </c>
      <c r="D19" s="194">
        <v>5598</v>
      </c>
      <c r="E19" s="191">
        <v>14</v>
      </c>
      <c r="F19" s="191" t="s">
        <v>652</v>
      </c>
      <c r="G19" s="191">
        <v>978</v>
      </c>
      <c r="H19" s="192">
        <v>45069</v>
      </c>
      <c r="I19" s="234" t="s">
        <v>56</v>
      </c>
      <c r="J19" s="82">
        <v>1517400</v>
      </c>
      <c r="K19" s="193" t="s">
        <v>659</v>
      </c>
      <c r="L19" s="196"/>
    </row>
    <row r="20" spans="1:12" x14ac:dyDescent="0.25">
      <c r="A20" s="183">
        <v>8</v>
      </c>
      <c r="B20" s="190" t="s">
        <v>660</v>
      </c>
      <c r="C20" s="190" t="s">
        <v>620</v>
      </c>
      <c r="D20" s="194">
        <v>14375</v>
      </c>
      <c r="E20" s="191">
        <v>66</v>
      </c>
      <c r="F20" s="191" t="s">
        <v>661</v>
      </c>
      <c r="G20" s="191">
        <v>638</v>
      </c>
      <c r="H20" s="192">
        <v>45069</v>
      </c>
      <c r="I20" s="234" t="s">
        <v>232</v>
      </c>
      <c r="J20" s="82">
        <v>2947550</v>
      </c>
      <c r="K20" s="193" t="s">
        <v>622</v>
      </c>
      <c r="L20" s="196"/>
    </row>
    <row r="21" spans="1:12" x14ac:dyDescent="0.25">
      <c r="A21" s="183">
        <v>9</v>
      </c>
      <c r="B21" s="190" t="s">
        <v>662</v>
      </c>
      <c r="C21" s="190" t="s">
        <v>411</v>
      </c>
      <c r="D21" s="194">
        <v>12727</v>
      </c>
      <c r="E21" s="191">
        <v>42</v>
      </c>
      <c r="F21" s="191" t="s">
        <v>663</v>
      </c>
      <c r="G21" s="191">
        <v>1284</v>
      </c>
      <c r="H21" s="192">
        <v>45069</v>
      </c>
      <c r="I21" s="234" t="s">
        <v>232</v>
      </c>
      <c r="J21" s="82">
        <v>2607150</v>
      </c>
      <c r="K21" s="193" t="s">
        <v>664</v>
      </c>
      <c r="L21" s="196"/>
    </row>
    <row r="22" spans="1:12" x14ac:dyDescent="0.25">
      <c r="A22" s="183">
        <v>10</v>
      </c>
      <c r="B22" s="190" t="s">
        <v>665</v>
      </c>
      <c r="C22" s="190" t="s">
        <v>666</v>
      </c>
      <c r="D22" s="194">
        <v>3186</v>
      </c>
      <c r="E22" s="191">
        <v>19</v>
      </c>
      <c r="F22" s="191" t="s">
        <v>631</v>
      </c>
      <c r="G22" s="191">
        <v>1503</v>
      </c>
      <c r="H22" s="192">
        <v>45072</v>
      </c>
      <c r="I22" s="234" t="s">
        <v>234</v>
      </c>
      <c r="J22" s="82">
        <v>1741200</v>
      </c>
      <c r="K22" s="193" t="s">
        <v>667</v>
      </c>
      <c r="L22" s="196"/>
    </row>
    <row r="23" spans="1:12" x14ac:dyDescent="0.25">
      <c r="A23" s="183">
        <v>11</v>
      </c>
      <c r="B23" s="190" t="s">
        <v>668</v>
      </c>
      <c r="C23" s="190" t="s">
        <v>669</v>
      </c>
      <c r="D23" s="194">
        <v>18850</v>
      </c>
      <c r="E23" s="191">
        <v>10</v>
      </c>
      <c r="F23" s="191" t="s">
        <v>644</v>
      </c>
      <c r="G23" s="191">
        <v>34</v>
      </c>
      <c r="H23" s="192">
        <v>45075</v>
      </c>
      <c r="I23" s="234" t="s">
        <v>234</v>
      </c>
      <c r="J23" s="82">
        <v>260000</v>
      </c>
      <c r="K23" s="193" t="s">
        <v>670</v>
      </c>
      <c r="L23" s="196"/>
    </row>
    <row r="24" spans="1:12" x14ac:dyDescent="0.25">
      <c r="A24" s="183">
        <v>12</v>
      </c>
      <c r="B24" s="190" t="s">
        <v>671</v>
      </c>
      <c r="C24" s="190" t="s">
        <v>672</v>
      </c>
      <c r="D24" s="194">
        <v>15363</v>
      </c>
      <c r="E24" s="191">
        <v>10</v>
      </c>
      <c r="F24" s="191" t="s">
        <v>644</v>
      </c>
      <c r="G24" s="191">
        <v>757</v>
      </c>
      <c r="H24" s="192">
        <v>45075</v>
      </c>
      <c r="I24" s="234" t="s">
        <v>234</v>
      </c>
      <c r="J24" s="82">
        <v>215400</v>
      </c>
      <c r="K24" s="193" t="s">
        <v>673</v>
      </c>
      <c r="L24" s="196"/>
    </row>
    <row r="25" spans="1:12" ht="15.75" thickBot="1" x14ac:dyDescent="0.3">
      <c r="A25" s="179" t="s">
        <v>674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1"/>
    </row>
    <row r="26" spans="1:12" ht="16.5" thickBot="1" x14ac:dyDescent="0.3">
      <c r="A26" s="221" t="s">
        <v>675</v>
      </c>
      <c r="B26" s="222"/>
      <c r="C26" s="222"/>
      <c r="D26" s="223"/>
      <c r="E26" s="224">
        <f>SUM(E5:E25)</f>
        <v>356</v>
      </c>
      <c r="F26" s="225"/>
      <c r="G26" s="225"/>
      <c r="H26" s="225"/>
      <c r="I26" s="236"/>
      <c r="J26" s="100">
        <f>SUM(J5:J25)</f>
        <v>28142900</v>
      </c>
      <c r="K26" s="101"/>
      <c r="L26" s="227"/>
    </row>
    <row r="27" spans="1:12" ht="15.75" thickTop="1" x14ac:dyDescent="0.25">
      <c r="A27" s="228"/>
      <c r="B27" s="229"/>
      <c r="C27" s="229"/>
      <c r="D27" s="228"/>
      <c r="E27" s="228"/>
      <c r="F27" s="228"/>
      <c r="G27" s="228"/>
      <c r="H27" s="228"/>
      <c r="I27" s="237"/>
      <c r="J27" s="104"/>
      <c r="K27" s="105"/>
      <c r="L27" s="229"/>
    </row>
    <row r="28" spans="1:12" x14ac:dyDescent="0.25">
      <c r="A28" s="228">
        <f>A6+A11+A24</f>
        <v>18</v>
      </c>
      <c r="B28" s="229"/>
      <c r="C28" s="229"/>
      <c r="D28" s="228"/>
      <c r="E28" s="228"/>
      <c r="F28" s="228"/>
      <c r="G28" s="228"/>
      <c r="H28" s="228"/>
      <c r="I28" s="230" t="s">
        <v>676</v>
      </c>
      <c r="J28" s="230"/>
      <c r="K28" s="230"/>
      <c r="L28" s="230"/>
    </row>
    <row r="29" spans="1:12" x14ac:dyDescent="0.25">
      <c r="A29" s="228"/>
      <c r="B29" s="231" t="s">
        <v>12</v>
      </c>
      <c r="C29" s="231"/>
      <c r="D29" s="228"/>
      <c r="E29" s="228"/>
      <c r="F29" s="228"/>
      <c r="G29" s="228"/>
      <c r="H29" s="228"/>
      <c r="I29" s="231" t="s">
        <v>15</v>
      </c>
      <c r="J29" s="231"/>
      <c r="K29" s="231"/>
      <c r="L29" s="231"/>
    </row>
    <row r="30" spans="1:12" x14ac:dyDescent="0.25">
      <c r="A30" s="228"/>
      <c r="B30" s="231" t="s">
        <v>14</v>
      </c>
      <c r="C30" s="231"/>
      <c r="D30" s="228"/>
      <c r="E30" s="228"/>
      <c r="F30" s="228"/>
      <c r="G30" s="228"/>
      <c r="H30" s="228"/>
      <c r="I30" s="231" t="s">
        <v>16</v>
      </c>
      <c r="J30" s="231"/>
      <c r="K30" s="231"/>
      <c r="L30" s="231"/>
    </row>
    <row r="31" spans="1:12" x14ac:dyDescent="0.25">
      <c r="A31" s="228"/>
      <c r="B31" s="229"/>
      <c r="C31" s="229"/>
      <c r="D31" s="228"/>
      <c r="E31" s="228"/>
      <c r="F31" s="228"/>
      <c r="G31" s="228"/>
      <c r="H31" s="228"/>
      <c r="I31" s="237"/>
      <c r="J31" s="104"/>
      <c r="K31" s="105"/>
      <c r="L31" s="229"/>
    </row>
    <row r="32" spans="1:12" x14ac:dyDescent="0.25">
      <c r="A32" s="228"/>
      <c r="B32" s="232" t="s">
        <v>498</v>
      </c>
      <c r="C32" s="232"/>
      <c r="D32" s="228"/>
      <c r="E32" s="228"/>
      <c r="F32" s="228"/>
      <c r="G32" s="228"/>
      <c r="H32" s="228"/>
      <c r="I32" s="232" t="s">
        <v>499</v>
      </c>
      <c r="J32" s="232"/>
      <c r="K32" s="232"/>
      <c r="L32" s="232"/>
    </row>
    <row r="33" spans="1:12" x14ac:dyDescent="0.25">
      <c r="A33" s="228"/>
      <c r="B33" s="182" t="s">
        <v>143</v>
      </c>
      <c r="C33" s="182"/>
      <c r="D33" s="228"/>
      <c r="E33" s="228"/>
      <c r="F33" s="228"/>
      <c r="G33" s="228"/>
      <c r="H33" s="228"/>
      <c r="I33" s="182" t="s">
        <v>144</v>
      </c>
      <c r="J33" s="182"/>
      <c r="K33" s="182"/>
      <c r="L33" s="182"/>
    </row>
    <row r="34" spans="1:12" x14ac:dyDescent="0.25">
      <c r="A34" s="228"/>
      <c r="B34" s="229"/>
      <c r="C34" s="229"/>
      <c r="D34" s="228"/>
      <c r="E34" s="228"/>
      <c r="F34" s="228"/>
      <c r="G34" s="228"/>
      <c r="H34" s="228"/>
      <c r="I34" s="237"/>
      <c r="J34" s="104"/>
      <c r="K34" s="105"/>
      <c r="L34" s="229"/>
    </row>
  </sheetData>
  <mergeCells count="16">
    <mergeCell ref="B32:C32"/>
    <mergeCell ref="I32:L32"/>
    <mergeCell ref="B33:C33"/>
    <mergeCell ref="I33:L33"/>
    <mergeCell ref="A26:D26"/>
    <mergeCell ref="I28:L28"/>
    <mergeCell ref="B29:C29"/>
    <mergeCell ref="I29:L29"/>
    <mergeCell ref="B30:C30"/>
    <mergeCell ref="I30:L30"/>
    <mergeCell ref="A1:L1"/>
    <mergeCell ref="A2:L2"/>
    <mergeCell ref="A3:L3"/>
    <mergeCell ref="A7:L7"/>
    <mergeCell ref="A12:L12"/>
    <mergeCell ref="A25:L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B3D67-7252-4CBD-9CA0-E845402C3AC4}">
  <dimension ref="A1:L40"/>
  <sheetViews>
    <sheetView workbookViewId="0">
      <selection activeCell="L4" sqref="L1:L1048576"/>
    </sheetView>
  </sheetViews>
  <sheetFormatPr defaultRowHeight="15" x14ac:dyDescent="0.25"/>
  <cols>
    <col min="2" max="2" width="20.140625" bestFit="1" customWidth="1"/>
    <col min="3" max="3" width="28.140625" bestFit="1" customWidth="1"/>
    <col min="8" max="8" width="10.7109375" bestFit="1" customWidth="1"/>
    <col min="10" max="10" width="14" bestFit="1" customWidth="1"/>
    <col min="12" max="12" width="11" bestFit="1" customWidth="1"/>
  </cols>
  <sheetData>
    <row r="1" spans="1:12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thickBot="1" x14ac:dyDescent="0.3">
      <c r="A3" s="182" t="s">
        <v>677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46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4</v>
      </c>
      <c r="F4" s="148" t="s">
        <v>5</v>
      </c>
      <c r="G4" s="148" t="s">
        <v>6</v>
      </c>
      <c r="H4" s="148" t="s">
        <v>7</v>
      </c>
      <c r="I4" s="148" t="s">
        <v>8</v>
      </c>
      <c r="J4" s="149" t="s">
        <v>9</v>
      </c>
      <c r="K4" s="150" t="s">
        <v>68</v>
      </c>
      <c r="L4" s="151" t="s">
        <v>496</v>
      </c>
    </row>
    <row r="5" spans="1:12" x14ac:dyDescent="0.25">
      <c r="A5" s="183">
        <v>1</v>
      </c>
      <c r="B5" s="190" t="s">
        <v>678</v>
      </c>
      <c r="C5" s="190" t="s">
        <v>679</v>
      </c>
      <c r="D5" s="194">
        <v>12201</v>
      </c>
      <c r="E5" s="191">
        <v>27</v>
      </c>
      <c r="F5" s="191" t="s">
        <v>680</v>
      </c>
      <c r="G5" s="191">
        <v>8277</v>
      </c>
      <c r="H5" s="192">
        <v>45084</v>
      </c>
      <c r="I5" s="234" t="s">
        <v>485</v>
      </c>
      <c r="J5" s="82">
        <v>2364200</v>
      </c>
      <c r="K5" s="193" t="s">
        <v>681</v>
      </c>
      <c r="L5" s="189"/>
    </row>
    <row r="6" spans="1:12" x14ac:dyDescent="0.25">
      <c r="A6" s="183">
        <v>2</v>
      </c>
      <c r="B6" s="190" t="s">
        <v>682</v>
      </c>
      <c r="C6" s="190" t="s">
        <v>683</v>
      </c>
      <c r="D6" s="194">
        <v>12866</v>
      </c>
      <c r="E6" s="191">
        <v>12</v>
      </c>
      <c r="F6" s="191" t="s">
        <v>684</v>
      </c>
      <c r="G6" s="191">
        <v>1405</v>
      </c>
      <c r="H6" s="192">
        <v>45085</v>
      </c>
      <c r="I6" s="234" t="s">
        <v>233</v>
      </c>
      <c r="J6" s="82">
        <v>1324000</v>
      </c>
      <c r="K6" s="193" t="s">
        <v>685</v>
      </c>
      <c r="L6" s="189" t="s">
        <v>686</v>
      </c>
    </row>
    <row r="7" spans="1:12" x14ac:dyDescent="0.25">
      <c r="A7" s="183">
        <v>3</v>
      </c>
      <c r="B7" s="190" t="s">
        <v>687</v>
      </c>
      <c r="C7" s="190" t="s">
        <v>688</v>
      </c>
      <c r="D7" s="194">
        <v>18738</v>
      </c>
      <c r="E7" s="191">
        <v>12</v>
      </c>
      <c r="F7" s="191" t="s">
        <v>684</v>
      </c>
      <c r="G7" s="191">
        <v>163</v>
      </c>
      <c r="H7" s="192">
        <v>45085</v>
      </c>
      <c r="I7" s="234" t="s">
        <v>233</v>
      </c>
      <c r="J7" s="82">
        <v>396000</v>
      </c>
      <c r="K7" s="193" t="s">
        <v>689</v>
      </c>
      <c r="L7" s="189"/>
    </row>
    <row r="8" spans="1:12" x14ac:dyDescent="0.25">
      <c r="A8" s="183">
        <v>4</v>
      </c>
      <c r="B8" s="190" t="s">
        <v>690</v>
      </c>
      <c r="C8" s="190" t="s">
        <v>691</v>
      </c>
      <c r="D8" s="194">
        <v>13752</v>
      </c>
      <c r="E8" s="191">
        <v>13</v>
      </c>
      <c r="F8" s="191" t="s">
        <v>692</v>
      </c>
      <c r="G8" s="191">
        <v>281</v>
      </c>
      <c r="H8" s="192">
        <v>45085</v>
      </c>
      <c r="I8" s="234" t="s">
        <v>233</v>
      </c>
      <c r="J8" s="82">
        <v>227000</v>
      </c>
      <c r="K8" s="193" t="s">
        <v>693</v>
      </c>
      <c r="L8" s="189"/>
    </row>
    <row r="9" spans="1:12" x14ac:dyDescent="0.25">
      <c r="A9" s="179" t="s">
        <v>694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1"/>
    </row>
    <row r="10" spans="1:12" x14ac:dyDescent="0.25">
      <c r="A10" s="183">
        <v>1</v>
      </c>
      <c r="B10" s="190" t="s">
        <v>695</v>
      </c>
      <c r="C10" s="190" t="s">
        <v>696</v>
      </c>
      <c r="D10" s="194">
        <v>3611</v>
      </c>
      <c r="E10" s="191">
        <v>12</v>
      </c>
      <c r="F10" s="191" t="s">
        <v>684</v>
      </c>
      <c r="G10" s="191">
        <v>218</v>
      </c>
      <c r="H10" s="192">
        <v>45090</v>
      </c>
      <c r="I10" s="234" t="s">
        <v>44</v>
      </c>
      <c r="J10" s="82">
        <v>1142500</v>
      </c>
      <c r="K10" s="193" t="s">
        <v>697</v>
      </c>
      <c r="L10" s="189"/>
    </row>
    <row r="11" spans="1:12" x14ac:dyDescent="0.25">
      <c r="A11" s="183">
        <v>2</v>
      </c>
      <c r="B11" s="190" t="s">
        <v>698</v>
      </c>
      <c r="C11" s="190" t="s">
        <v>699</v>
      </c>
      <c r="D11" s="194">
        <v>12421</v>
      </c>
      <c r="E11" s="191">
        <v>27</v>
      </c>
      <c r="F11" s="191" t="s">
        <v>680</v>
      </c>
      <c r="G11" s="191">
        <v>680</v>
      </c>
      <c r="H11" s="192">
        <v>45091</v>
      </c>
      <c r="I11" s="234" t="s">
        <v>233</v>
      </c>
      <c r="J11" s="82">
        <v>479000</v>
      </c>
      <c r="K11" s="193" t="s">
        <v>700</v>
      </c>
      <c r="L11" s="189"/>
    </row>
    <row r="12" spans="1:12" x14ac:dyDescent="0.25">
      <c r="A12" s="183">
        <v>3</v>
      </c>
      <c r="B12" s="190" t="s">
        <v>701</v>
      </c>
      <c r="C12" s="190" t="s">
        <v>702</v>
      </c>
      <c r="D12" s="194">
        <v>205</v>
      </c>
      <c r="E12" s="191">
        <v>27</v>
      </c>
      <c r="F12" s="191" t="s">
        <v>703</v>
      </c>
      <c r="G12" s="191">
        <v>520</v>
      </c>
      <c r="H12" s="192">
        <v>45091</v>
      </c>
      <c r="I12" s="234" t="s">
        <v>233</v>
      </c>
      <c r="J12" s="82">
        <v>628500</v>
      </c>
      <c r="K12" s="193" t="s">
        <v>704</v>
      </c>
      <c r="L12" s="189"/>
    </row>
    <row r="13" spans="1:12" x14ac:dyDescent="0.25">
      <c r="A13" s="183">
        <v>4</v>
      </c>
      <c r="B13" s="190" t="s">
        <v>705</v>
      </c>
      <c r="C13" s="190" t="s">
        <v>702</v>
      </c>
      <c r="D13" s="194">
        <v>11949</v>
      </c>
      <c r="E13" s="191">
        <v>11</v>
      </c>
      <c r="F13" s="191" t="s">
        <v>706</v>
      </c>
      <c r="G13" s="191">
        <v>105</v>
      </c>
      <c r="H13" s="192">
        <v>45091</v>
      </c>
      <c r="I13" s="234" t="s">
        <v>233</v>
      </c>
      <c r="J13" s="82">
        <v>3116900</v>
      </c>
      <c r="K13" s="193" t="s">
        <v>704</v>
      </c>
      <c r="L13" s="189"/>
    </row>
    <row r="14" spans="1:12" x14ac:dyDescent="0.25">
      <c r="A14" s="183">
        <v>5</v>
      </c>
      <c r="B14" s="190" t="s">
        <v>707</v>
      </c>
      <c r="C14" s="190" t="s">
        <v>708</v>
      </c>
      <c r="D14" s="194">
        <v>2856</v>
      </c>
      <c r="E14" s="191">
        <v>17</v>
      </c>
      <c r="F14" s="191" t="s">
        <v>709</v>
      </c>
      <c r="G14" s="191">
        <v>2347</v>
      </c>
      <c r="H14" s="192">
        <v>45091</v>
      </c>
      <c r="I14" s="234" t="s">
        <v>47</v>
      </c>
      <c r="J14" s="82">
        <v>1590600</v>
      </c>
      <c r="K14" s="193" t="s">
        <v>667</v>
      </c>
      <c r="L14" s="189"/>
    </row>
    <row r="15" spans="1:12" x14ac:dyDescent="0.25">
      <c r="A15" s="183">
        <v>6</v>
      </c>
      <c r="B15" s="190" t="s">
        <v>710</v>
      </c>
      <c r="C15" s="190" t="s">
        <v>711</v>
      </c>
      <c r="D15" s="194">
        <v>9619</v>
      </c>
      <c r="E15" s="191">
        <v>10</v>
      </c>
      <c r="F15" s="191" t="s">
        <v>712</v>
      </c>
      <c r="G15" s="191">
        <v>2304</v>
      </c>
      <c r="H15" s="192">
        <v>45091</v>
      </c>
      <c r="I15" s="234" t="s">
        <v>44</v>
      </c>
      <c r="J15" s="82">
        <v>391400</v>
      </c>
      <c r="K15" s="193" t="s">
        <v>622</v>
      </c>
      <c r="L15" s="208"/>
    </row>
    <row r="16" spans="1:12" x14ac:dyDescent="0.25">
      <c r="A16" s="183">
        <v>7</v>
      </c>
      <c r="B16" s="190" t="s">
        <v>713</v>
      </c>
      <c r="C16" s="190" t="s">
        <v>714</v>
      </c>
      <c r="D16" s="194">
        <v>17739</v>
      </c>
      <c r="E16" s="191">
        <v>26</v>
      </c>
      <c r="F16" s="191" t="s">
        <v>715</v>
      </c>
      <c r="G16" s="191" t="s">
        <v>43</v>
      </c>
      <c r="H16" s="192">
        <v>45091</v>
      </c>
      <c r="I16" s="234" t="s">
        <v>44</v>
      </c>
      <c r="J16" s="82">
        <v>2681700</v>
      </c>
      <c r="K16" s="193" t="s">
        <v>716</v>
      </c>
      <c r="L16" s="189" t="s">
        <v>686</v>
      </c>
    </row>
    <row r="17" spans="1:12" x14ac:dyDescent="0.25">
      <c r="A17" s="183">
        <v>8</v>
      </c>
      <c r="B17" s="190" t="s">
        <v>717</v>
      </c>
      <c r="C17" s="190" t="s">
        <v>718</v>
      </c>
      <c r="D17" s="194">
        <v>12787</v>
      </c>
      <c r="E17" s="191">
        <v>15</v>
      </c>
      <c r="F17" s="191" t="s">
        <v>719</v>
      </c>
      <c r="G17" s="191" t="s">
        <v>43</v>
      </c>
      <c r="H17" s="192">
        <v>45093</v>
      </c>
      <c r="I17" s="234" t="s">
        <v>44</v>
      </c>
      <c r="J17" s="82">
        <v>513300</v>
      </c>
      <c r="K17" s="193" t="s">
        <v>681</v>
      </c>
      <c r="L17" s="208"/>
    </row>
    <row r="18" spans="1:12" x14ac:dyDescent="0.25">
      <c r="A18" s="179" t="s">
        <v>720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1"/>
    </row>
    <row r="19" spans="1:12" x14ac:dyDescent="0.25">
      <c r="A19" s="183">
        <v>1</v>
      </c>
      <c r="B19" s="190" t="s">
        <v>721</v>
      </c>
      <c r="C19" s="190" t="s">
        <v>722</v>
      </c>
      <c r="D19" s="194">
        <v>2954</v>
      </c>
      <c r="E19" s="191">
        <v>17</v>
      </c>
      <c r="F19" s="191" t="s">
        <v>709</v>
      </c>
      <c r="G19" s="191" t="s">
        <v>43</v>
      </c>
      <c r="H19" s="192">
        <v>45097</v>
      </c>
      <c r="I19" s="234" t="s">
        <v>233</v>
      </c>
      <c r="J19" s="82">
        <v>458000</v>
      </c>
      <c r="K19" s="193" t="s">
        <v>635</v>
      </c>
      <c r="L19" s="196" t="s">
        <v>723</v>
      </c>
    </row>
    <row r="20" spans="1:12" x14ac:dyDescent="0.25">
      <c r="A20" s="183">
        <v>2</v>
      </c>
      <c r="B20" s="190" t="s">
        <v>724</v>
      </c>
      <c r="C20" s="190" t="s">
        <v>725</v>
      </c>
      <c r="D20" s="194">
        <v>2966</v>
      </c>
      <c r="E20" s="191">
        <v>56</v>
      </c>
      <c r="F20" s="191" t="s">
        <v>726</v>
      </c>
      <c r="G20" s="191" t="s">
        <v>43</v>
      </c>
      <c r="H20" s="192">
        <v>45097</v>
      </c>
      <c r="I20" s="234" t="s">
        <v>233</v>
      </c>
      <c r="J20" s="82">
        <v>3973250</v>
      </c>
      <c r="K20" s="193" t="s">
        <v>635</v>
      </c>
      <c r="L20" s="196" t="s">
        <v>723</v>
      </c>
    </row>
    <row r="21" spans="1:12" x14ac:dyDescent="0.25">
      <c r="A21" s="183">
        <v>3</v>
      </c>
      <c r="B21" s="190" t="s">
        <v>727</v>
      </c>
      <c r="C21" s="190" t="s">
        <v>728</v>
      </c>
      <c r="D21" s="194">
        <v>17720</v>
      </c>
      <c r="E21" s="191">
        <v>10</v>
      </c>
      <c r="F21" s="191" t="s">
        <v>712</v>
      </c>
      <c r="G21" s="191">
        <v>0</v>
      </c>
      <c r="H21" s="192">
        <v>45098</v>
      </c>
      <c r="I21" s="234" t="s">
        <v>47</v>
      </c>
      <c r="J21" s="82">
        <v>293200</v>
      </c>
      <c r="K21" s="193" t="s">
        <v>729</v>
      </c>
      <c r="L21" s="196"/>
    </row>
    <row r="22" spans="1:12" x14ac:dyDescent="0.25">
      <c r="A22" s="183">
        <v>4</v>
      </c>
      <c r="B22" s="190" t="s">
        <v>730</v>
      </c>
      <c r="C22" s="190" t="s">
        <v>600</v>
      </c>
      <c r="D22" s="194">
        <v>5955</v>
      </c>
      <c r="E22" s="191">
        <v>10</v>
      </c>
      <c r="F22" s="191" t="s">
        <v>712</v>
      </c>
      <c r="G22" s="191">
        <v>541</v>
      </c>
      <c r="H22" s="192">
        <v>45099</v>
      </c>
      <c r="I22" s="234" t="s">
        <v>233</v>
      </c>
      <c r="J22" s="82">
        <v>1104000</v>
      </c>
      <c r="K22" s="193" t="s">
        <v>659</v>
      </c>
      <c r="L22" s="196"/>
    </row>
    <row r="23" spans="1:12" x14ac:dyDescent="0.25">
      <c r="A23" s="183">
        <v>5</v>
      </c>
      <c r="B23" s="190" t="s">
        <v>731</v>
      </c>
      <c r="C23" s="190" t="s">
        <v>732</v>
      </c>
      <c r="D23" s="194">
        <v>5512</v>
      </c>
      <c r="E23" s="191">
        <v>11</v>
      </c>
      <c r="F23" s="191" t="s">
        <v>706</v>
      </c>
      <c r="G23" s="191" t="s">
        <v>43</v>
      </c>
      <c r="H23" s="192">
        <v>45099</v>
      </c>
      <c r="I23" s="234" t="s">
        <v>233</v>
      </c>
      <c r="J23" s="82">
        <v>371400</v>
      </c>
      <c r="K23" s="193" t="s">
        <v>659</v>
      </c>
      <c r="L23" s="196"/>
    </row>
    <row r="24" spans="1:12" x14ac:dyDescent="0.25">
      <c r="A24" s="183">
        <v>6</v>
      </c>
      <c r="B24" s="190" t="s">
        <v>733</v>
      </c>
      <c r="C24" s="190" t="s">
        <v>734</v>
      </c>
      <c r="D24" s="194">
        <v>19927</v>
      </c>
      <c r="E24" s="191">
        <v>10</v>
      </c>
      <c r="F24" s="191" t="s">
        <v>712</v>
      </c>
      <c r="G24" s="191">
        <v>10</v>
      </c>
      <c r="H24" s="192">
        <v>45099</v>
      </c>
      <c r="I24" s="234" t="s">
        <v>47</v>
      </c>
      <c r="J24" s="82">
        <v>180000</v>
      </c>
      <c r="K24" s="193" t="s">
        <v>735</v>
      </c>
      <c r="L24" s="196"/>
    </row>
    <row r="25" spans="1:12" x14ac:dyDescent="0.25">
      <c r="A25" s="183">
        <v>7</v>
      </c>
      <c r="B25" s="190" t="s">
        <v>736</v>
      </c>
      <c r="C25" s="190" t="s">
        <v>737</v>
      </c>
      <c r="D25" s="194">
        <v>7230</v>
      </c>
      <c r="E25" s="191">
        <v>20</v>
      </c>
      <c r="F25" s="191" t="s">
        <v>738</v>
      </c>
      <c r="G25" s="191">
        <v>4302</v>
      </c>
      <c r="H25" s="192">
        <v>45099</v>
      </c>
      <c r="I25" s="234" t="s">
        <v>233</v>
      </c>
      <c r="J25" s="82">
        <v>1852000</v>
      </c>
      <c r="K25" s="193" t="s">
        <v>635</v>
      </c>
      <c r="L25" s="196"/>
    </row>
    <row r="26" spans="1:12" x14ac:dyDescent="0.25">
      <c r="A26" s="183">
        <v>8</v>
      </c>
      <c r="B26" s="190" t="s">
        <v>739</v>
      </c>
      <c r="C26" s="190" t="s">
        <v>569</v>
      </c>
      <c r="D26" s="194">
        <v>16641</v>
      </c>
      <c r="E26" s="191">
        <v>10</v>
      </c>
      <c r="F26" s="191" t="s">
        <v>738</v>
      </c>
      <c r="G26" s="191">
        <v>2</v>
      </c>
      <c r="H26" s="192">
        <v>45099</v>
      </c>
      <c r="I26" s="234" t="s">
        <v>44</v>
      </c>
      <c r="J26" s="82">
        <v>854000</v>
      </c>
      <c r="K26" s="193" t="s">
        <v>740</v>
      </c>
      <c r="L26" s="196"/>
    </row>
    <row r="27" spans="1:12" x14ac:dyDescent="0.25">
      <c r="A27" s="183">
        <v>9</v>
      </c>
      <c r="B27" s="190" t="s">
        <v>741</v>
      </c>
      <c r="C27" s="190" t="s">
        <v>742</v>
      </c>
      <c r="D27" s="194">
        <v>19711</v>
      </c>
      <c r="E27" s="191">
        <v>2</v>
      </c>
      <c r="F27" s="191" t="s">
        <v>743</v>
      </c>
      <c r="G27" s="191">
        <v>418</v>
      </c>
      <c r="H27" s="192">
        <v>45100</v>
      </c>
      <c r="I27" s="234" t="s">
        <v>47</v>
      </c>
      <c r="J27" s="82">
        <v>384000</v>
      </c>
      <c r="K27" s="193" t="s">
        <v>744</v>
      </c>
      <c r="L27" s="196"/>
    </row>
    <row r="28" spans="1:12" x14ac:dyDescent="0.25">
      <c r="A28" s="183">
        <v>10</v>
      </c>
      <c r="B28" s="190" t="s">
        <v>745</v>
      </c>
      <c r="C28" s="190" t="s">
        <v>407</v>
      </c>
      <c r="D28" s="194">
        <v>3095</v>
      </c>
      <c r="E28" s="191">
        <v>29</v>
      </c>
      <c r="F28" s="191" t="s">
        <v>746</v>
      </c>
      <c r="G28" s="191">
        <v>1968</v>
      </c>
      <c r="H28" s="192">
        <v>45100</v>
      </c>
      <c r="I28" s="234" t="s">
        <v>233</v>
      </c>
      <c r="J28" s="82">
        <v>2615200</v>
      </c>
      <c r="K28" s="193" t="s">
        <v>729</v>
      </c>
      <c r="L28" s="196"/>
    </row>
    <row r="29" spans="1:12" x14ac:dyDescent="0.25">
      <c r="A29" s="183">
        <v>11</v>
      </c>
      <c r="B29" s="190" t="s">
        <v>747</v>
      </c>
      <c r="C29" s="190" t="s">
        <v>748</v>
      </c>
      <c r="D29" s="194">
        <v>9667</v>
      </c>
      <c r="E29" s="191">
        <v>26</v>
      </c>
      <c r="F29" s="191" t="s">
        <v>715</v>
      </c>
      <c r="G29" s="191">
        <v>1533</v>
      </c>
      <c r="H29" s="192">
        <v>45100</v>
      </c>
      <c r="I29" s="234" t="s">
        <v>233</v>
      </c>
      <c r="J29" s="82">
        <v>2360800</v>
      </c>
      <c r="K29" s="193" t="s">
        <v>667</v>
      </c>
      <c r="L29" s="196"/>
    </row>
    <row r="30" spans="1:12" x14ac:dyDescent="0.25">
      <c r="A30" s="179" t="s">
        <v>749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1"/>
    </row>
    <row r="31" spans="1:12" x14ac:dyDescent="0.25">
      <c r="A31" s="183">
        <v>1</v>
      </c>
      <c r="B31" s="190" t="s">
        <v>750</v>
      </c>
      <c r="C31" s="190" t="s">
        <v>377</v>
      </c>
      <c r="D31" s="194">
        <v>15567</v>
      </c>
      <c r="E31" s="191">
        <v>41</v>
      </c>
      <c r="F31" s="191" t="s">
        <v>751</v>
      </c>
      <c r="G31" s="191" t="s">
        <v>43</v>
      </c>
      <c r="H31" s="192">
        <v>45104</v>
      </c>
      <c r="I31" s="234" t="s">
        <v>56</v>
      </c>
      <c r="J31" s="82">
        <v>1070800</v>
      </c>
      <c r="K31" s="193" t="s">
        <v>752</v>
      </c>
      <c r="L31" s="196"/>
    </row>
    <row r="32" spans="1:12" ht="15.75" thickBot="1" x14ac:dyDescent="0.3">
      <c r="A32" s="183">
        <v>2</v>
      </c>
      <c r="B32" s="216" t="s">
        <v>384</v>
      </c>
      <c r="C32" s="216" t="s">
        <v>183</v>
      </c>
      <c r="D32" s="238">
        <v>16334</v>
      </c>
      <c r="E32" s="204">
        <v>10</v>
      </c>
      <c r="F32" s="191" t="s">
        <v>712</v>
      </c>
      <c r="G32" s="204">
        <v>524</v>
      </c>
      <c r="H32" s="192">
        <v>45104</v>
      </c>
      <c r="I32" s="239" t="s">
        <v>49</v>
      </c>
      <c r="J32" s="74">
        <v>509000</v>
      </c>
      <c r="K32" s="207" t="s">
        <v>689</v>
      </c>
      <c r="L32" s="189"/>
    </row>
    <row r="33" spans="1:12" ht="15.75" thickBot="1" x14ac:dyDescent="0.3">
      <c r="A33" s="221" t="s">
        <v>753</v>
      </c>
      <c r="B33" s="222"/>
      <c r="C33" s="222"/>
      <c r="D33" s="223"/>
      <c r="E33" s="224">
        <f>SUM(E5:E32)</f>
        <v>461</v>
      </c>
      <c r="F33" s="225"/>
      <c r="G33" s="225"/>
      <c r="H33" s="225"/>
      <c r="I33" s="236"/>
      <c r="J33" s="240">
        <f>SUM(J5:J32)</f>
        <v>30880750</v>
      </c>
      <c r="K33" s="101"/>
      <c r="L33" s="227"/>
    </row>
    <row r="34" spans="1:12" ht="15.75" thickTop="1" x14ac:dyDescent="0.25">
      <c r="A34" s="228"/>
      <c r="B34" s="229"/>
      <c r="C34" s="229"/>
      <c r="D34" s="228"/>
      <c r="E34" s="228"/>
      <c r="F34" s="228"/>
      <c r="G34" s="228"/>
      <c r="H34" s="228"/>
      <c r="I34" s="237"/>
      <c r="J34" s="104"/>
      <c r="K34" s="105"/>
      <c r="L34" s="229"/>
    </row>
    <row r="35" spans="1:12" x14ac:dyDescent="0.25">
      <c r="A35" s="228">
        <f>A8+A17+A29+A32</f>
        <v>25</v>
      </c>
      <c r="B35" s="229"/>
      <c r="C35" s="229"/>
      <c r="D35" s="228"/>
      <c r="E35" s="228"/>
      <c r="F35" s="228"/>
      <c r="G35" s="228"/>
      <c r="H35" s="228"/>
      <c r="I35" s="230" t="s">
        <v>754</v>
      </c>
      <c r="J35" s="230"/>
      <c r="K35" s="230"/>
      <c r="L35" s="230"/>
    </row>
    <row r="36" spans="1:12" x14ac:dyDescent="0.25">
      <c r="A36" s="228"/>
      <c r="B36" s="231" t="s">
        <v>12</v>
      </c>
      <c r="C36" s="231"/>
      <c r="D36" s="228"/>
      <c r="E36" s="228"/>
      <c r="F36" s="228"/>
      <c r="G36" s="228"/>
      <c r="H36" s="228"/>
      <c r="I36" s="231" t="s">
        <v>15</v>
      </c>
      <c r="J36" s="231"/>
      <c r="K36" s="231"/>
      <c r="L36" s="231"/>
    </row>
    <row r="37" spans="1:12" x14ac:dyDescent="0.25">
      <c r="A37" s="228"/>
      <c r="B37" s="231" t="s">
        <v>14</v>
      </c>
      <c r="C37" s="231"/>
      <c r="D37" s="228"/>
      <c r="E37" s="228"/>
      <c r="F37" s="228"/>
      <c r="G37" s="228"/>
      <c r="H37" s="228"/>
      <c r="I37" s="231" t="s">
        <v>16</v>
      </c>
      <c r="J37" s="231"/>
      <c r="K37" s="231"/>
      <c r="L37" s="231"/>
    </row>
    <row r="38" spans="1:12" x14ac:dyDescent="0.25">
      <c r="A38" s="228"/>
      <c r="B38" s="229"/>
      <c r="C38" s="229"/>
      <c r="D38" s="228"/>
      <c r="E38" s="228"/>
      <c r="F38" s="228"/>
      <c r="G38" s="228"/>
      <c r="H38" s="228"/>
      <c r="I38" s="237"/>
      <c r="J38" s="104"/>
      <c r="K38" s="105"/>
      <c r="L38" s="229"/>
    </row>
    <row r="39" spans="1:12" x14ac:dyDescent="0.25">
      <c r="A39" s="228"/>
      <c r="B39" s="232" t="s">
        <v>498</v>
      </c>
      <c r="C39" s="232"/>
      <c r="D39" s="228"/>
      <c r="E39" s="228"/>
      <c r="F39" s="228"/>
      <c r="G39" s="228"/>
      <c r="H39" s="228"/>
      <c r="I39" s="232" t="s">
        <v>499</v>
      </c>
      <c r="J39" s="232"/>
      <c r="K39" s="232"/>
      <c r="L39" s="232"/>
    </row>
    <row r="40" spans="1:12" x14ac:dyDescent="0.25">
      <c r="A40" s="228"/>
      <c r="B40" s="182" t="s">
        <v>143</v>
      </c>
      <c r="C40" s="182"/>
      <c r="D40" s="228"/>
      <c r="E40" s="228"/>
      <c r="F40" s="228"/>
      <c r="G40" s="228"/>
      <c r="H40" s="228"/>
      <c r="I40" s="182" t="s">
        <v>144</v>
      </c>
      <c r="J40" s="182"/>
      <c r="K40" s="182"/>
      <c r="L40" s="182"/>
    </row>
  </sheetData>
  <mergeCells count="16">
    <mergeCell ref="B39:C39"/>
    <mergeCell ref="I39:L39"/>
    <mergeCell ref="B40:C40"/>
    <mergeCell ref="I40:L40"/>
    <mergeCell ref="A33:D33"/>
    <mergeCell ref="I35:L35"/>
    <mergeCell ref="B36:C36"/>
    <mergeCell ref="I36:L36"/>
    <mergeCell ref="B37:C37"/>
    <mergeCell ref="I37:L37"/>
    <mergeCell ref="A1:L1"/>
    <mergeCell ref="A2:L2"/>
    <mergeCell ref="A3:L3"/>
    <mergeCell ref="A9:L9"/>
    <mergeCell ref="A18:L18"/>
    <mergeCell ref="A30:L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8B8D-5E13-4EE0-A79B-97240665B168}">
  <dimension ref="A1:L33"/>
  <sheetViews>
    <sheetView topLeftCell="A4" workbookViewId="0">
      <selection activeCell="B30" sqref="B30:C30"/>
    </sheetView>
  </sheetViews>
  <sheetFormatPr defaultRowHeight="15" x14ac:dyDescent="0.25"/>
  <cols>
    <col min="1" max="1" width="6.140625" customWidth="1"/>
    <col min="2" max="2" width="23" bestFit="1" customWidth="1"/>
    <col min="3" max="3" width="31" bestFit="1" customWidth="1"/>
    <col min="6" max="6" width="14.5703125" bestFit="1" customWidth="1"/>
    <col min="8" max="8" width="10.7109375" bestFit="1" customWidth="1"/>
    <col min="10" max="10" width="11.5703125" bestFit="1" customWidth="1"/>
  </cols>
  <sheetData>
    <row r="1" spans="1:12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thickBot="1" x14ac:dyDescent="0.3">
      <c r="A3" s="182" t="s">
        <v>755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46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4</v>
      </c>
      <c r="F4" s="148" t="s">
        <v>5</v>
      </c>
      <c r="G4" s="148" t="s">
        <v>6</v>
      </c>
      <c r="H4" s="148" t="s">
        <v>7</v>
      </c>
      <c r="I4" s="148" t="s">
        <v>8</v>
      </c>
      <c r="J4" s="241" t="s">
        <v>9</v>
      </c>
      <c r="K4" s="150" t="s">
        <v>68</v>
      </c>
      <c r="L4" s="151" t="s">
        <v>33</v>
      </c>
    </row>
    <row r="5" spans="1:12" x14ac:dyDescent="0.25">
      <c r="A5" s="183">
        <v>1</v>
      </c>
      <c r="B5" s="190" t="s">
        <v>756</v>
      </c>
      <c r="C5" s="190" t="s">
        <v>757</v>
      </c>
      <c r="D5" s="194">
        <v>19432</v>
      </c>
      <c r="E5" s="191">
        <v>11</v>
      </c>
      <c r="F5" s="191" t="s">
        <v>758</v>
      </c>
      <c r="G5" s="191">
        <v>325</v>
      </c>
      <c r="H5" s="192">
        <v>45110</v>
      </c>
      <c r="I5" s="234"/>
      <c r="J5" s="242">
        <v>1684000</v>
      </c>
      <c r="K5" s="193" t="s">
        <v>659</v>
      </c>
      <c r="L5" s="189"/>
    </row>
    <row r="6" spans="1:12" x14ac:dyDescent="0.25">
      <c r="A6" s="243" t="s">
        <v>759</v>
      </c>
      <c r="B6" s="244"/>
      <c r="C6" s="244"/>
      <c r="D6" s="244"/>
      <c r="E6" s="244"/>
      <c r="F6" s="244"/>
      <c r="G6" s="244"/>
      <c r="H6" s="244"/>
      <c r="I6" s="244"/>
      <c r="J6" s="245"/>
      <c r="K6" s="244"/>
      <c r="L6" s="246"/>
    </row>
    <row r="7" spans="1:12" x14ac:dyDescent="0.25">
      <c r="A7" s="183">
        <v>1</v>
      </c>
      <c r="B7" s="190" t="s">
        <v>760</v>
      </c>
      <c r="C7" s="190" t="s">
        <v>761</v>
      </c>
      <c r="D7" s="194">
        <v>19403</v>
      </c>
      <c r="E7" s="191">
        <v>10</v>
      </c>
      <c r="F7" s="191" t="s">
        <v>762</v>
      </c>
      <c r="G7" s="191">
        <v>57</v>
      </c>
      <c r="H7" s="192">
        <v>45117</v>
      </c>
      <c r="I7" s="234" t="s">
        <v>233</v>
      </c>
      <c r="J7" s="242">
        <v>182600</v>
      </c>
      <c r="K7" s="193" t="s">
        <v>763</v>
      </c>
      <c r="L7" s="189"/>
    </row>
    <row r="8" spans="1:12" x14ac:dyDescent="0.25">
      <c r="A8" s="183">
        <v>2</v>
      </c>
      <c r="B8" s="190" t="s">
        <v>764</v>
      </c>
      <c r="C8" s="190" t="s">
        <v>765</v>
      </c>
      <c r="D8" s="194">
        <v>15706</v>
      </c>
      <c r="E8" s="191">
        <v>10</v>
      </c>
      <c r="F8" s="191" t="s">
        <v>762</v>
      </c>
      <c r="G8" s="191">
        <v>8</v>
      </c>
      <c r="H8" s="192">
        <v>45117</v>
      </c>
      <c r="I8" s="234" t="s">
        <v>233</v>
      </c>
      <c r="J8" s="242">
        <v>3241000</v>
      </c>
      <c r="K8" s="193" t="s">
        <v>635</v>
      </c>
      <c r="L8" s="189"/>
    </row>
    <row r="9" spans="1:12" x14ac:dyDescent="0.25">
      <c r="A9" s="183">
        <v>3</v>
      </c>
      <c r="B9" s="190" t="s">
        <v>766</v>
      </c>
      <c r="C9" s="190" t="s">
        <v>767</v>
      </c>
      <c r="D9" s="194">
        <v>18610</v>
      </c>
      <c r="E9" s="191">
        <v>11</v>
      </c>
      <c r="F9" s="191" t="s">
        <v>758</v>
      </c>
      <c r="G9" s="191">
        <v>1509</v>
      </c>
      <c r="H9" s="192">
        <v>45117</v>
      </c>
      <c r="I9" s="234" t="s">
        <v>47</v>
      </c>
      <c r="J9" s="242">
        <v>2885700</v>
      </c>
      <c r="K9" s="193" t="s">
        <v>768</v>
      </c>
      <c r="L9" s="189"/>
    </row>
    <row r="10" spans="1:12" x14ac:dyDescent="0.25">
      <c r="A10" s="183">
        <v>4</v>
      </c>
      <c r="B10" s="190" t="s">
        <v>769</v>
      </c>
      <c r="C10" s="190" t="s">
        <v>770</v>
      </c>
      <c r="D10" s="194">
        <v>9218</v>
      </c>
      <c r="E10" s="191">
        <v>42</v>
      </c>
      <c r="F10" s="191" t="s">
        <v>771</v>
      </c>
      <c r="G10" s="191">
        <v>0</v>
      </c>
      <c r="H10" s="192">
        <v>45117</v>
      </c>
      <c r="I10" s="234" t="s">
        <v>44</v>
      </c>
      <c r="J10" s="242">
        <v>4297500</v>
      </c>
      <c r="K10" s="193" t="s">
        <v>772</v>
      </c>
      <c r="L10" s="189"/>
    </row>
    <row r="11" spans="1:12" x14ac:dyDescent="0.25">
      <c r="A11" s="183">
        <v>5</v>
      </c>
      <c r="B11" s="190" t="s">
        <v>665</v>
      </c>
      <c r="C11" s="190" t="s">
        <v>773</v>
      </c>
      <c r="D11" s="194">
        <v>9731</v>
      </c>
      <c r="E11" s="191">
        <v>13</v>
      </c>
      <c r="F11" s="191" t="s">
        <v>774</v>
      </c>
      <c r="G11" s="191">
        <v>2286</v>
      </c>
      <c r="H11" s="192">
        <v>45119</v>
      </c>
      <c r="I11" s="234" t="s">
        <v>233</v>
      </c>
      <c r="J11" s="242">
        <v>1710600</v>
      </c>
      <c r="K11" s="193" t="s">
        <v>659</v>
      </c>
      <c r="L11" s="189"/>
    </row>
    <row r="12" spans="1:12" x14ac:dyDescent="0.25">
      <c r="A12" s="183">
        <v>6</v>
      </c>
      <c r="B12" s="190" t="s">
        <v>775</v>
      </c>
      <c r="C12" s="190" t="s">
        <v>776</v>
      </c>
      <c r="D12" s="194">
        <v>10549</v>
      </c>
      <c r="E12" s="191">
        <v>13</v>
      </c>
      <c r="F12" s="191" t="s">
        <v>762</v>
      </c>
      <c r="G12" s="191">
        <v>99</v>
      </c>
      <c r="H12" s="192">
        <v>45119</v>
      </c>
      <c r="I12" s="234" t="s">
        <v>233</v>
      </c>
      <c r="J12" s="242">
        <v>235700</v>
      </c>
      <c r="K12" s="193" t="s">
        <v>777</v>
      </c>
      <c r="L12" s="195"/>
    </row>
    <row r="13" spans="1:12" x14ac:dyDescent="0.25">
      <c r="A13" s="183">
        <v>7</v>
      </c>
      <c r="B13" s="190" t="s">
        <v>778</v>
      </c>
      <c r="C13" s="190" t="s">
        <v>779</v>
      </c>
      <c r="D13" s="194">
        <v>693</v>
      </c>
      <c r="E13" s="191">
        <v>101</v>
      </c>
      <c r="F13" s="191" t="s">
        <v>780</v>
      </c>
      <c r="G13" s="191" t="s">
        <v>43</v>
      </c>
      <c r="H13" s="192">
        <v>45119</v>
      </c>
      <c r="I13" s="234" t="s">
        <v>233</v>
      </c>
      <c r="J13" s="242">
        <v>3987745</v>
      </c>
      <c r="K13" s="193" t="s">
        <v>781</v>
      </c>
      <c r="L13" s="195"/>
    </row>
    <row r="14" spans="1:12" x14ac:dyDescent="0.25">
      <c r="A14" s="243" t="s">
        <v>782</v>
      </c>
      <c r="B14" s="244"/>
      <c r="C14" s="244"/>
      <c r="D14" s="244"/>
      <c r="E14" s="244"/>
      <c r="F14" s="244"/>
      <c r="G14" s="244"/>
      <c r="H14" s="244"/>
      <c r="I14" s="244"/>
      <c r="J14" s="245"/>
      <c r="K14" s="244"/>
      <c r="L14" s="246"/>
    </row>
    <row r="15" spans="1:12" x14ac:dyDescent="0.25">
      <c r="A15" s="183">
        <v>1</v>
      </c>
      <c r="B15" s="190" t="s">
        <v>783</v>
      </c>
      <c r="C15" s="190" t="s">
        <v>784</v>
      </c>
      <c r="D15" s="194">
        <v>18498</v>
      </c>
      <c r="E15" s="191">
        <v>30</v>
      </c>
      <c r="F15" s="191" t="s">
        <v>785</v>
      </c>
      <c r="G15" s="191">
        <v>38</v>
      </c>
      <c r="H15" s="192">
        <v>45124</v>
      </c>
      <c r="I15" s="234" t="s">
        <v>47</v>
      </c>
      <c r="J15" s="242">
        <v>727400</v>
      </c>
      <c r="K15" s="193" t="s">
        <v>786</v>
      </c>
      <c r="L15" s="196"/>
    </row>
    <row r="16" spans="1:12" x14ac:dyDescent="0.25">
      <c r="A16" s="183">
        <v>2</v>
      </c>
      <c r="B16" s="190" t="s">
        <v>787</v>
      </c>
      <c r="C16" s="190" t="s">
        <v>784</v>
      </c>
      <c r="D16" s="194">
        <v>18490</v>
      </c>
      <c r="E16" s="191">
        <v>30</v>
      </c>
      <c r="F16" s="191" t="s">
        <v>785</v>
      </c>
      <c r="G16" s="191">
        <v>129</v>
      </c>
      <c r="H16" s="192">
        <v>45124</v>
      </c>
      <c r="I16" s="234" t="s">
        <v>47</v>
      </c>
      <c r="J16" s="242">
        <v>619400</v>
      </c>
      <c r="K16" s="193" t="s">
        <v>786</v>
      </c>
      <c r="L16" s="196"/>
    </row>
    <row r="17" spans="1:12" x14ac:dyDescent="0.25">
      <c r="A17" s="183">
        <v>3</v>
      </c>
      <c r="B17" s="190" t="s">
        <v>788</v>
      </c>
      <c r="C17" s="190" t="s">
        <v>784</v>
      </c>
      <c r="D17" s="194">
        <v>18482</v>
      </c>
      <c r="E17" s="191">
        <v>30</v>
      </c>
      <c r="F17" s="191" t="s">
        <v>785</v>
      </c>
      <c r="G17" s="191" t="s">
        <v>43</v>
      </c>
      <c r="H17" s="192">
        <v>45124</v>
      </c>
      <c r="I17" s="234" t="s">
        <v>47</v>
      </c>
      <c r="J17" s="242">
        <v>581400</v>
      </c>
      <c r="K17" s="193" t="s">
        <v>786</v>
      </c>
      <c r="L17" s="196"/>
    </row>
    <row r="18" spans="1:12" x14ac:dyDescent="0.25">
      <c r="A18" s="183">
        <v>4</v>
      </c>
      <c r="B18" s="190" t="s">
        <v>789</v>
      </c>
      <c r="C18" s="190" t="s">
        <v>600</v>
      </c>
      <c r="D18" s="194">
        <v>5523</v>
      </c>
      <c r="E18" s="191">
        <v>10</v>
      </c>
      <c r="F18" s="191" t="s">
        <v>762</v>
      </c>
      <c r="G18" s="191">
        <v>381</v>
      </c>
      <c r="H18" s="192">
        <v>45124</v>
      </c>
      <c r="I18" s="234" t="s">
        <v>233</v>
      </c>
      <c r="J18" s="242">
        <v>216600</v>
      </c>
      <c r="K18" s="193" t="s">
        <v>659</v>
      </c>
      <c r="L18" s="196"/>
    </row>
    <row r="19" spans="1:12" x14ac:dyDescent="0.25">
      <c r="A19" s="183">
        <v>5</v>
      </c>
      <c r="B19" s="190" t="s">
        <v>790</v>
      </c>
      <c r="C19" s="190" t="s">
        <v>569</v>
      </c>
      <c r="D19" s="194">
        <v>14571</v>
      </c>
      <c r="E19" s="191">
        <v>10</v>
      </c>
      <c r="F19" s="191" t="s">
        <v>762</v>
      </c>
      <c r="G19" s="191">
        <v>514</v>
      </c>
      <c r="H19" s="192">
        <v>45127</v>
      </c>
      <c r="I19" s="234" t="s">
        <v>344</v>
      </c>
      <c r="J19" s="242">
        <v>875500</v>
      </c>
      <c r="K19" s="193" t="s">
        <v>740</v>
      </c>
      <c r="L19" s="196"/>
    </row>
    <row r="20" spans="1:12" x14ac:dyDescent="0.25">
      <c r="A20" s="243" t="s">
        <v>791</v>
      </c>
      <c r="B20" s="247"/>
      <c r="C20" s="247"/>
      <c r="D20" s="248"/>
      <c r="E20" s="247"/>
      <c r="F20" s="247"/>
      <c r="G20" s="247"/>
      <c r="H20" s="249"/>
      <c r="I20" s="247"/>
      <c r="J20" s="250"/>
      <c r="K20" s="251"/>
      <c r="L20" s="252"/>
    </row>
    <row r="21" spans="1:12" x14ac:dyDescent="0.25">
      <c r="A21" s="183">
        <v>1</v>
      </c>
      <c r="B21" s="190" t="s">
        <v>792</v>
      </c>
      <c r="C21" s="190" t="s">
        <v>600</v>
      </c>
      <c r="D21" s="194">
        <v>7831</v>
      </c>
      <c r="E21" s="191">
        <v>10</v>
      </c>
      <c r="F21" s="191" t="s">
        <v>762</v>
      </c>
      <c r="G21" s="191" t="s">
        <v>43</v>
      </c>
      <c r="H21" s="192">
        <v>45131</v>
      </c>
      <c r="I21" s="234"/>
      <c r="J21" s="242">
        <v>1301000</v>
      </c>
      <c r="K21" s="193" t="s">
        <v>793</v>
      </c>
      <c r="L21" s="196"/>
    </row>
    <row r="22" spans="1:12" x14ac:dyDescent="0.25">
      <c r="A22" s="183">
        <v>2</v>
      </c>
      <c r="B22" s="190" t="s">
        <v>794</v>
      </c>
      <c r="C22" s="190" t="s">
        <v>718</v>
      </c>
      <c r="D22" s="194">
        <v>12797</v>
      </c>
      <c r="E22" s="191">
        <v>12</v>
      </c>
      <c r="F22" s="191" t="s">
        <v>795</v>
      </c>
      <c r="G22" s="191" t="s">
        <v>43</v>
      </c>
      <c r="H22" s="192">
        <v>45134</v>
      </c>
      <c r="I22" s="234"/>
      <c r="J22" s="242">
        <v>423000</v>
      </c>
      <c r="K22" s="193" t="s">
        <v>681</v>
      </c>
      <c r="L22" s="196"/>
    </row>
    <row r="23" spans="1:12" x14ac:dyDescent="0.25">
      <c r="A23" s="183">
        <v>3</v>
      </c>
      <c r="B23" s="190" t="s">
        <v>796</v>
      </c>
      <c r="C23" s="190" t="s">
        <v>797</v>
      </c>
      <c r="D23" s="194">
        <v>4634</v>
      </c>
      <c r="E23" s="191">
        <v>27</v>
      </c>
      <c r="F23" s="191" t="s">
        <v>798</v>
      </c>
      <c r="G23" s="191" t="s">
        <v>43</v>
      </c>
      <c r="H23" s="192">
        <v>45135</v>
      </c>
      <c r="I23" s="234"/>
      <c r="J23" s="242">
        <v>2759900</v>
      </c>
      <c r="K23" s="193" t="s">
        <v>799</v>
      </c>
      <c r="L23" s="196"/>
    </row>
    <row r="24" spans="1:12" x14ac:dyDescent="0.25">
      <c r="A24" s="179" t="s">
        <v>800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1"/>
    </row>
    <row r="25" spans="1:12" ht="15.75" thickBot="1" x14ac:dyDescent="0.3">
      <c r="A25" s="183">
        <v>1</v>
      </c>
      <c r="B25" s="190" t="s">
        <v>801</v>
      </c>
      <c r="C25" s="190" t="s">
        <v>718</v>
      </c>
      <c r="D25" s="194">
        <v>12009</v>
      </c>
      <c r="E25" s="191">
        <v>10</v>
      </c>
      <c r="F25" s="191" t="s">
        <v>762</v>
      </c>
      <c r="G25" s="191">
        <v>475</v>
      </c>
      <c r="H25" s="192">
        <v>45138</v>
      </c>
      <c r="I25" s="234" t="s">
        <v>344</v>
      </c>
      <c r="J25" s="242">
        <v>1533300</v>
      </c>
      <c r="K25" s="193" t="s">
        <v>681</v>
      </c>
      <c r="L25" s="196"/>
    </row>
    <row r="26" spans="1:12" ht="15.75" thickBot="1" x14ac:dyDescent="0.3">
      <c r="A26" s="221" t="s">
        <v>802</v>
      </c>
      <c r="B26" s="222"/>
      <c r="C26" s="222"/>
      <c r="D26" s="223"/>
      <c r="E26" s="224">
        <f>SUM(E5:E25)</f>
        <v>380</v>
      </c>
      <c r="F26" s="225"/>
      <c r="G26" s="225"/>
      <c r="H26" s="225"/>
      <c r="I26" s="236"/>
      <c r="J26" s="153">
        <f>SUM(J5:J25)</f>
        <v>27262345</v>
      </c>
      <c r="K26" s="101"/>
      <c r="L26" s="227"/>
    </row>
    <row r="27" spans="1:12" ht="15.75" thickTop="1" x14ac:dyDescent="0.25">
      <c r="A27" s="228"/>
      <c r="B27" s="229"/>
      <c r="C27" s="229"/>
      <c r="D27" s="228"/>
      <c r="E27" s="228"/>
      <c r="F27" s="228"/>
      <c r="G27" s="228"/>
      <c r="H27" s="228"/>
      <c r="I27" s="237"/>
      <c r="J27" s="143"/>
      <c r="K27" s="105"/>
      <c r="L27" s="229"/>
    </row>
    <row r="28" spans="1:12" x14ac:dyDescent="0.25">
      <c r="A28" s="228">
        <f>A5+A13+A19+A23+A25</f>
        <v>17</v>
      </c>
      <c r="B28" s="229"/>
      <c r="C28" s="229"/>
      <c r="D28" s="228"/>
      <c r="E28" s="228"/>
      <c r="F28" s="228"/>
      <c r="G28" s="228"/>
      <c r="H28" s="228"/>
      <c r="I28" s="230" t="s">
        <v>803</v>
      </c>
      <c r="J28" s="230"/>
      <c r="K28" s="230"/>
      <c r="L28" s="230"/>
    </row>
    <row r="29" spans="1:12" x14ac:dyDescent="0.25">
      <c r="A29" s="228"/>
      <c r="B29" s="231" t="s">
        <v>12</v>
      </c>
      <c r="C29" s="231"/>
      <c r="D29" s="228"/>
      <c r="E29" s="228"/>
      <c r="F29" s="228"/>
      <c r="G29" s="228"/>
      <c r="H29" s="228"/>
      <c r="I29" s="231" t="s">
        <v>15</v>
      </c>
      <c r="J29" s="231"/>
      <c r="K29" s="231"/>
      <c r="L29" s="231"/>
    </row>
    <row r="30" spans="1:12" x14ac:dyDescent="0.25">
      <c r="A30" s="228"/>
      <c r="B30" s="231" t="s">
        <v>14</v>
      </c>
      <c r="C30" s="231"/>
      <c r="D30" s="228"/>
      <c r="E30" s="228"/>
      <c r="F30" s="228"/>
      <c r="G30" s="228"/>
      <c r="H30" s="228"/>
      <c r="I30" s="231" t="s">
        <v>16</v>
      </c>
      <c r="J30" s="231"/>
      <c r="K30" s="231"/>
      <c r="L30" s="231"/>
    </row>
    <row r="31" spans="1:12" x14ac:dyDescent="0.25">
      <c r="A31" s="228"/>
      <c r="B31" s="229"/>
      <c r="C31" s="229"/>
      <c r="D31" s="228"/>
      <c r="E31" s="228"/>
      <c r="F31" s="228"/>
      <c r="G31" s="228"/>
      <c r="H31" s="228"/>
      <c r="I31" s="237"/>
      <c r="J31" s="143"/>
      <c r="K31" s="105"/>
      <c r="L31" s="229"/>
    </row>
    <row r="32" spans="1:12" x14ac:dyDescent="0.25">
      <c r="A32" s="228"/>
      <c r="B32" s="232" t="s">
        <v>498</v>
      </c>
      <c r="C32" s="232"/>
      <c r="D32" s="228"/>
      <c r="E32" s="228"/>
      <c r="F32" s="228"/>
      <c r="G32" s="228"/>
      <c r="H32" s="228"/>
      <c r="I32" s="232" t="s">
        <v>499</v>
      </c>
      <c r="J32" s="232"/>
      <c r="K32" s="232"/>
      <c r="L32" s="232"/>
    </row>
    <row r="33" spans="1:12" x14ac:dyDescent="0.25">
      <c r="A33" s="228"/>
      <c r="B33" s="182" t="s">
        <v>143</v>
      </c>
      <c r="C33" s="182"/>
      <c r="D33" s="228"/>
      <c r="E33" s="228"/>
      <c r="F33" s="228"/>
      <c r="G33" s="228"/>
      <c r="H33" s="228"/>
      <c r="I33" s="182" t="s">
        <v>144</v>
      </c>
      <c r="J33" s="182"/>
      <c r="K33" s="182"/>
      <c r="L33" s="182"/>
    </row>
  </sheetData>
  <mergeCells count="14">
    <mergeCell ref="B33:C33"/>
    <mergeCell ref="I33:L33"/>
    <mergeCell ref="B29:C29"/>
    <mergeCell ref="I29:L29"/>
    <mergeCell ref="B30:C30"/>
    <mergeCell ref="I30:L30"/>
    <mergeCell ref="B32:C32"/>
    <mergeCell ref="I32:L32"/>
    <mergeCell ref="A1:L1"/>
    <mergeCell ref="A2:L2"/>
    <mergeCell ref="A3:L3"/>
    <mergeCell ref="A24:L24"/>
    <mergeCell ref="A26:D26"/>
    <mergeCell ref="I28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4C549-2E26-4232-AC10-34593A49F962}">
  <dimension ref="A1:L35"/>
  <sheetViews>
    <sheetView workbookViewId="0">
      <selection sqref="A1:L35"/>
    </sheetView>
  </sheetViews>
  <sheetFormatPr defaultRowHeight="15" x14ac:dyDescent="0.25"/>
  <cols>
    <col min="1" max="1" width="6.28515625" customWidth="1"/>
    <col min="2" max="2" width="20.140625" bestFit="1" customWidth="1"/>
    <col min="3" max="3" width="31.5703125" bestFit="1" customWidth="1"/>
    <col min="6" max="6" width="14.5703125" bestFit="1" customWidth="1"/>
    <col min="7" max="7" width="6.5703125" bestFit="1" customWidth="1"/>
    <col min="8" max="8" width="10.7109375" bestFit="1" customWidth="1"/>
    <col min="9" max="9" width="12.28515625" bestFit="1" customWidth="1"/>
    <col min="10" max="10" width="11.5703125" bestFit="1" customWidth="1"/>
  </cols>
  <sheetData>
    <row r="1" spans="1:12" x14ac:dyDescent="0.25">
      <c r="A1" s="182" t="s">
        <v>10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5">
      <c r="A2" s="182" t="s">
        <v>11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5.75" thickBot="1" x14ac:dyDescent="0.3">
      <c r="A3" s="182" t="s">
        <v>804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ht="46.5" thickTop="1" thickBot="1" x14ac:dyDescent="0.3">
      <c r="A4" s="147" t="s">
        <v>0</v>
      </c>
      <c r="B4" s="148" t="s">
        <v>1</v>
      </c>
      <c r="C4" s="148" t="s">
        <v>2</v>
      </c>
      <c r="D4" s="148" t="s">
        <v>3</v>
      </c>
      <c r="E4" s="148" t="s">
        <v>4</v>
      </c>
      <c r="F4" s="148" t="s">
        <v>5</v>
      </c>
      <c r="G4" s="148" t="s">
        <v>6</v>
      </c>
      <c r="H4" s="148" t="s">
        <v>7</v>
      </c>
      <c r="I4" s="148" t="s">
        <v>8</v>
      </c>
      <c r="J4" s="241" t="s">
        <v>9</v>
      </c>
      <c r="K4" s="150" t="s">
        <v>68</v>
      </c>
      <c r="L4" s="151" t="s">
        <v>496</v>
      </c>
    </row>
    <row r="5" spans="1:12" x14ac:dyDescent="0.25">
      <c r="A5" s="183">
        <v>1</v>
      </c>
      <c r="B5" s="190" t="s">
        <v>805</v>
      </c>
      <c r="C5" s="190" t="s">
        <v>806</v>
      </c>
      <c r="D5" s="194">
        <v>20202</v>
      </c>
      <c r="E5" s="191">
        <v>14</v>
      </c>
      <c r="F5" s="191" t="s">
        <v>807</v>
      </c>
      <c r="G5" s="191">
        <v>55</v>
      </c>
      <c r="H5" s="192">
        <v>45149</v>
      </c>
      <c r="I5" s="234" t="s">
        <v>233</v>
      </c>
      <c r="J5" s="242">
        <v>433000</v>
      </c>
      <c r="K5" s="193" t="s">
        <v>700</v>
      </c>
      <c r="L5" s="189"/>
    </row>
    <row r="6" spans="1:12" x14ac:dyDescent="0.25">
      <c r="A6" s="183">
        <v>2</v>
      </c>
      <c r="B6" s="190" t="s">
        <v>808</v>
      </c>
      <c r="C6" s="190" t="s">
        <v>809</v>
      </c>
      <c r="D6" s="194">
        <v>9184</v>
      </c>
      <c r="E6" s="191"/>
      <c r="F6" s="191"/>
      <c r="G6" s="191">
        <v>925</v>
      </c>
      <c r="H6" s="192">
        <v>45149</v>
      </c>
      <c r="I6" s="234" t="s">
        <v>233</v>
      </c>
      <c r="J6" s="242">
        <v>0</v>
      </c>
      <c r="K6" s="193" t="s">
        <v>659</v>
      </c>
      <c r="L6" s="189" t="s">
        <v>810</v>
      </c>
    </row>
    <row r="7" spans="1:12" x14ac:dyDescent="0.25">
      <c r="A7" s="183">
        <v>3</v>
      </c>
      <c r="B7" s="190" t="s">
        <v>811</v>
      </c>
      <c r="C7" s="190" t="s">
        <v>812</v>
      </c>
      <c r="D7" s="194">
        <v>19318</v>
      </c>
      <c r="E7" s="191">
        <v>10</v>
      </c>
      <c r="F7" s="191" t="s">
        <v>813</v>
      </c>
      <c r="G7" s="191">
        <v>29</v>
      </c>
      <c r="H7" s="192">
        <v>45149</v>
      </c>
      <c r="I7" s="234" t="s">
        <v>233</v>
      </c>
      <c r="J7" s="242">
        <v>173000</v>
      </c>
      <c r="K7" s="193" t="s">
        <v>659</v>
      </c>
      <c r="L7" s="189"/>
    </row>
    <row r="8" spans="1:12" x14ac:dyDescent="0.25">
      <c r="A8" s="183">
        <v>4</v>
      </c>
      <c r="B8" s="190" t="s">
        <v>814</v>
      </c>
      <c r="C8" s="190" t="s">
        <v>815</v>
      </c>
      <c r="D8" s="194">
        <v>11134</v>
      </c>
      <c r="E8" s="191">
        <v>10</v>
      </c>
      <c r="F8" s="191" t="s">
        <v>813</v>
      </c>
      <c r="G8" s="191" t="s">
        <v>43</v>
      </c>
      <c r="H8" s="192">
        <v>45149</v>
      </c>
      <c r="I8" s="234" t="s">
        <v>233</v>
      </c>
      <c r="J8" s="242">
        <v>173000</v>
      </c>
      <c r="K8" s="193" t="s">
        <v>659</v>
      </c>
      <c r="L8" s="189"/>
    </row>
    <row r="9" spans="1:12" x14ac:dyDescent="0.25">
      <c r="A9" s="183">
        <v>5</v>
      </c>
      <c r="B9" s="190" t="s">
        <v>816</v>
      </c>
      <c r="C9" s="190" t="s">
        <v>311</v>
      </c>
      <c r="D9" s="194">
        <v>3894</v>
      </c>
      <c r="E9" s="191">
        <v>12</v>
      </c>
      <c r="F9" s="191" t="s">
        <v>817</v>
      </c>
      <c r="G9" s="191" t="s">
        <v>43</v>
      </c>
      <c r="H9" s="192">
        <v>45149</v>
      </c>
      <c r="I9" s="234"/>
      <c r="J9" s="242">
        <v>384400</v>
      </c>
      <c r="K9" s="193" t="s">
        <v>635</v>
      </c>
      <c r="L9" s="189"/>
    </row>
    <row r="10" spans="1:12" x14ac:dyDescent="0.25">
      <c r="A10" s="243" t="s">
        <v>818</v>
      </c>
      <c r="B10" s="244"/>
      <c r="C10" s="244"/>
      <c r="D10" s="244"/>
      <c r="E10" s="244"/>
      <c r="F10" s="244"/>
      <c r="G10" s="244"/>
      <c r="H10" s="244"/>
      <c r="I10" s="244"/>
      <c r="J10" s="245"/>
      <c r="K10" s="244"/>
      <c r="L10" s="246"/>
    </row>
    <row r="11" spans="1:12" x14ac:dyDescent="0.25">
      <c r="A11" s="183">
        <v>1</v>
      </c>
      <c r="B11" s="190" t="s">
        <v>819</v>
      </c>
      <c r="C11" s="190" t="s">
        <v>569</v>
      </c>
      <c r="D11" s="194">
        <v>12311</v>
      </c>
      <c r="E11" s="191">
        <v>13</v>
      </c>
      <c r="F11" s="191" t="s">
        <v>820</v>
      </c>
      <c r="G11" s="191">
        <v>1720</v>
      </c>
      <c r="H11" s="192">
        <v>45156</v>
      </c>
      <c r="I11" s="234" t="s">
        <v>344</v>
      </c>
      <c r="J11" s="242">
        <v>3855100</v>
      </c>
      <c r="K11" s="193" t="s">
        <v>821</v>
      </c>
      <c r="L11" s="196"/>
    </row>
    <row r="12" spans="1:12" x14ac:dyDescent="0.25">
      <c r="A12" s="243" t="s">
        <v>822</v>
      </c>
      <c r="B12" s="247"/>
      <c r="C12" s="247"/>
      <c r="D12" s="248"/>
      <c r="E12" s="247"/>
      <c r="F12" s="247"/>
      <c r="G12" s="247"/>
      <c r="H12" s="249"/>
      <c r="I12" s="247"/>
      <c r="J12" s="250"/>
      <c r="K12" s="251"/>
      <c r="L12" s="252"/>
    </row>
    <row r="13" spans="1:12" x14ac:dyDescent="0.25">
      <c r="A13" s="183">
        <v>1</v>
      </c>
      <c r="B13" s="190" t="s">
        <v>823</v>
      </c>
      <c r="C13" s="190" t="s">
        <v>824</v>
      </c>
      <c r="D13" s="194">
        <v>19612</v>
      </c>
      <c r="E13" s="191">
        <v>12</v>
      </c>
      <c r="F13" s="191" t="s">
        <v>817</v>
      </c>
      <c r="G13" s="191">
        <v>244</v>
      </c>
      <c r="H13" s="192">
        <v>45159</v>
      </c>
      <c r="I13" s="234" t="s">
        <v>825</v>
      </c>
      <c r="J13" s="242">
        <v>1057100</v>
      </c>
      <c r="K13" s="193" t="s">
        <v>744</v>
      </c>
      <c r="L13" s="196"/>
    </row>
    <row r="14" spans="1:12" x14ac:dyDescent="0.25">
      <c r="A14" s="183">
        <v>2</v>
      </c>
      <c r="B14" s="190" t="s">
        <v>826</v>
      </c>
      <c r="C14" s="190" t="s">
        <v>827</v>
      </c>
      <c r="D14" s="194">
        <v>19648</v>
      </c>
      <c r="E14" s="191">
        <v>12</v>
      </c>
      <c r="F14" s="191" t="s">
        <v>817</v>
      </c>
      <c r="G14" s="191">
        <v>8</v>
      </c>
      <c r="H14" s="192">
        <v>45159</v>
      </c>
      <c r="I14" s="234" t="s">
        <v>825</v>
      </c>
      <c r="J14" s="242">
        <v>241200</v>
      </c>
      <c r="K14" s="193" t="s">
        <v>744</v>
      </c>
      <c r="L14" s="196"/>
    </row>
    <row r="15" spans="1:12" x14ac:dyDescent="0.25">
      <c r="A15" s="183">
        <v>3</v>
      </c>
      <c r="B15" s="190" t="s">
        <v>828</v>
      </c>
      <c r="C15" s="190" t="s">
        <v>784</v>
      </c>
      <c r="D15" s="194">
        <v>18480</v>
      </c>
      <c r="E15" s="191">
        <v>12</v>
      </c>
      <c r="F15" s="191" t="s">
        <v>817</v>
      </c>
      <c r="G15" s="191">
        <v>68</v>
      </c>
      <c r="H15" s="192">
        <v>45161</v>
      </c>
      <c r="I15" s="234" t="s">
        <v>344</v>
      </c>
      <c r="J15" s="242">
        <v>319200</v>
      </c>
      <c r="K15" s="193" t="s">
        <v>829</v>
      </c>
      <c r="L15" s="196"/>
    </row>
    <row r="16" spans="1:12" x14ac:dyDescent="0.25">
      <c r="A16" s="183">
        <v>4</v>
      </c>
      <c r="B16" s="190" t="s">
        <v>830</v>
      </c>
      <c r="C16" s="190" t="s">
        <v>831</v>
      </c>
      <c r="D16" s="194">
        <v>19591</v>
      </c>
      <c r="E16" s="191">
        <v>10</v>
      </c>
      <c r="F16" s="191" t="s">
        <v>813</v>
      </c>
      <c r="G16" s="191">
        <v>118</v>
      </c>
      <c r="H16" s="192">
        <v>45161</v>
      </c>
      <c r="I16" s="234" t="s">
        <v>825</v>
      </c>
      <c r="J16" s="242">
        <v>426600</v>
      </c>
      <c r="K16" s="193" t="s">
        <v>744</v>
      </c>
      <c r="L16" s="196"/>
    </row>
    <row r="17" spans="1:12" x14ac:dyDescent="0.25">
      <c r="A17" s="183">
        <v>5</v>
      </c>
      <c r="B17" s="190" t="s">
        <v>832</v>
      </c>
      <c r="C17" s="190" t="s">
        <v>833</v>
      </c>
      <c r="D17" s="194">
        <v>15336</v>
      </c>
      <c r="E17" s="191">
        <v>14</v>
      </c>
      <c r="F17" s="191" t="s">
        <v>820</v>
      </c>
      <c r="G17" s="191">
        <v>183</v>
      </c>
      <c r="H17" s="192">
        <v>45161</v>
      </c>
      <c r="I17" s="234" t="s">
        <v>44</v>
      </c>
      <c r="J17" s="242">
        <v>252000</v>
      </c>
      <c r="K17" s="193" t="s">
        <v>834</v>
      </c>
      <c r="L17" s="196"/>
    </row>
    <row r="18" spans="1:12" x14ac:dyDescent="0.25">
      <c r="A18" s="183">
        <v>6</v>
      </c>
      <c r="B18" s="190" t="s">
        <v>835</v>
      </c>
      <c r="C18" s="190" t="s">
        <v>311</v>
      </c>
      <c r="D18" s="194">
        <v>3764</v>
      </c>
      <c r="E18" s="191"/>
      <c r="F18" s="191"/>
      <c r="G18" s="191">
        <v>9</v>
      </c>
      <c r="H18" s="192">
        <v>45161</v>
      </c>
      <c r="I18" s="234" t="s">
        <v>44</v>
      </c>
      <c r="J18" s="242">
        <v>0</v>
      </c>
      <c r="K18" s="193"/>
      <c r="L18" s="196" t="s">
        <v>810</v>
      </c>
    </row>
    <row r="19" spans="1:12" x14ac:dyDescent="0.25">
      <c r="A19" s="183">
        <v>7</v>
      </c>
      <c r="B19" s="190" t="s">
        <v>836</v>
      </c>
      <c r="C19" s="190" t="s">
        <v>837</v>
      </c>
      <c r="D19" s="194">
        <v>19630</v>
      </c>
      <c r="E19" s="191">
        <v>20</v>
      </c>
      <c r="F19" s="191" t="s">
        <v>838</v>
      </c>
      <c r="G19" s="191">
        <v>83</v>
      </c>
      <c r="H19" s="192">
        <v>45162</v>
      </c>
      <c r="I19" s="234" t="s">
        <v>825</v>
      </c>
      <c r="J19" s="242">
        <v>706200</v>
      </c>
      <c r="K19" s="193" t="s">
        <v>744</v>
      </c>
      <c r="L19" s="196"/>
    </row>
    <row r="20" spans="1:12" x14ac:dyDescent="0.25">
      <c r="A20" s="183">
        <v>8</v>
      </c>
      <c r="B20" s="190" t="s">
        <v>839</v>
      </c>
      <c r="C20" s="190" t="s">
        <v>454</v>
      </c>
      <c r="D20" s="194">
        <v>14144</v>
      </c>
      <c r="E20" s="191">
        <v>11</v>
      </c>
      <c r="F20" s="191" t="s">
        <v>840</v>
      </c>
      <c r="G20" s="191">
        <v>2340</v>
      </c>
      <c r="H20" s="192">
        <v>45162</v>
      </c>
      <c r="I20" s="234" t="s">
        <v>344</v>
      </c>
      <c r="J20" s="242">
        <v>1791900</v>
      </c>
      <c r="K20" s="193" t="s">
        <v>821</v>
      </c>
      <c r="L20" s="196"/>
    </row>
    <row r="21" spans="1:12" x14ac:dyDescent="0.25">
      <c r="A21" s="183">
        <v>9</v>
      </c>
      <c r="B21" s="190" t="s">
        <v>841</v>
      </c>
      <c r="C21" s="190" t="s">
        <v>458</v>
      </c>
      <c r="D21" s="194">
        <v>16019</v>
      </c>
      <c r="E21" s="191">
        <v>14</v>
      </c>
      <c r="F21" s="191" t="s">
        <v>807</v>
      </c>
      <c r="G21" s="191" t="s">
        <v>43</v>
      </c>
      <c r="H21" s="192">
        <v>45163</v>
      </c>
      <c r="I21" s="234" t="s">
        <v>233</v>
      </c>
      <c r="J21" s="242">
        <v>420400</v>
      </c>
      <c r="K21" s="193" t="s">
        <v>700</v>
      </c>
      <c r="L21" s="196"/>
    </row>
    <row r="22" spans="1:12" x14ac:dyDescent="0.25">
      <c r="A22" s="183">
        <v>10</v>
      </c>
      <c r="B22" s="190" t="s">
        <v>842</v>
      </c>
      <c r="C22" s="190" t="s">
        <v>843</v>
      </c>
      <c r="D22" s="194">
        <v>19383</v>
      </c>
      <c r="E22" s="191">
        <v>13</v>
      </c>
      <c r="F22" s="191" t="s">
        <v>820</v>
      </c>
      <c r="G22" s="191" t="s">
        <v>43</v>
      </c>
      <c r="H22" s="192">
        <v>45163</v>
      </c>
      <c r="I22" s="234" t="s">
        <v>233</v>
      </c>
      <c r="J22" s="242">
        <v>227000</v>
      </c>
      <c r="K22" s="193" t="s">
        <v>700</v>
      </c>
      <c r="L22" s="196"/>
    </row>
    <row r="23" spans="1:12" x14ac:dyDescent="0.25">
      <c r="A23" s="243" t="s">
        <v>844</v>
      </c>
      <c r="B23" s="247"/>
      <c r="C23" s="247"/>
      <c r="D23" s="248"/>
      <c r="E23" s="247"/>
      <c r="F23" s="247"/>
      <c r="G23" s="247"/>
      <c r="H23" s="249"/>
      <c r="I23" s="247"/>
      <c r="J23" s="250"/>
      <c r="K23" s="251"/>
      <c r="L23" s="252"/>
    </row>
    <row r="24" spans="1:12" x14ac:dyDescent="0.25">
      <c r="A24" s="183">
        <v>1</v>
      </c>
      <c r="B24" s="190" t="s">
        <v>845</v>
      </c>
      <c r="C24" s="190" t="s">
        <v>574</v>
      </c>
      <c r="D24" s="194">
        <v>7140</v>
      </c>
      <c r="E24" s="191">
        <v>28</v>
      </c>
      <c r="F24" s="191" t="s">
        <v>846</v>
      </c>
      <c r="G24" s="191">
        <v>1715</v>
      </c>
      <c r="H24" s="192">
        <v>45167</v>
      </c>
      <c r="I24" s="234" t="s">
        <v>344</v>
      </c>
      <c r="J24" s="242">
        <v>5191500</v>
      </c>
      <c r="K24" s="193" t="s">
        <v>847</v>
      </c>
      <c r="L24" s="196"/>
    </row>
    <row r="25" spans="1:12" ht="15.75" thickBot="1" x14ac:dyDescent="0.3">
      <c r="A25" s="179" t="s">
        <v>848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1"/>
    </row>
    <row r="26" spans="1:12" ht="15.75" thickBot="1" x14ac:dyDescent="0.3">
      <c r="A26" s="221" t="s">
        <v>849</v>
      </c>
      <c r="B26" s="222"/>
      <c r="C26" s="222"/>
      <c r="D26" s="223"/>
      <c r="E26" s="224">
        <f>SUM(E5:E25)</f>
        <v>205</v>
      </c>
      <c r="F26" s="225"/>
      <c r="G26" s="225"/>
      <c r="H26" s="225"/>
      <c r="I26" s="236"/>
      <c r="J26" s="153">
        <f>SUM(J5:J25)</f>
        <v>15651600</v>
      </c>
      <c r="K26" s="101"/>
      <c r="L26" s="227"/>
    </row>
    <row r="27" spans="1:12" ht="15.75" thickTop="1" x14ac:dyDescent="0.25">
      <c r="A27" s="228"/>
      <c r="B27" s="229"/>
      <c r="C27" s="229"/>
      <c r="D27" s="228"/>
      <c r="E27" s="228"/>
      <c r="F27" s="228"/>
      <c r="G27" s="228"/>
      <c r="H27" s="228"/>
      <c r="I27" s="237"/>
      <c r="J27" s="143"/>
      <c r="K27" s="105"/>
      <c r="L27" s="229"/>
    </row>
    <row r="28" spans="1:12" x14ac:dyDescent="0.25">
      <c r="A28" s="228">
        <f>A9+A11+A22+A24</f>
        <v>17</v>
      </c>
      <c r="B28" s="229"/>
      <c r="C28" s="229"/>
      <c r="D28" s="228"/>
      <c r="E28" s="228"/>
      <c r="F28" s="228"/>
      <c r="G28" s="228"/>
      <c r="H28" s="228"/>
      <c r="I28" s="230" t="s">
        <v>850</v>
      </c>
      <c r="J28" s="230"/>
      <c r="K28" s="230"/>
      <c r="L28" s="230"/>
    </row>
    <row r="29" spans="1:12" x14ac:dyDescent="0.25">
      <c r="A29" s="228"/>
      <c r="B29" s="231" t="s">
        <v>12</v>
      </c>
      <c r="C29" s="231"/>
      <c r="D29" s="228"/>
      <c r="E29" s="228"/>
      <c r="F29" s="228"/>
      <c r="G29" s="228"/>
      <c r="H29" s="228"/>
      <c r="I29" s="231" t="s">
        <v>15</v>
      </c>
      <c r="J29" s="231"/>
      <c r="K29" s="231"/>
      <c r="L29" s="231"/>
    </row>
    <row r="30" spans="1:12" x14ac:dyDescent="0.25">
      <c r="A30" s="228"/>
      <c r="B30" s="231" t="s">
        <v>14</v>
      </c>
      <c r="C30" s="231"/>
      <c r="D30" s="228"/>
      <c r="E30" s="228"/>
      <c r="F30" s="228"/>
      <c r="G30" s="228"/>
      <c r="H30" s="228"/>
      <c r="I30" s="231" t="s">
        <v>16</v>
      </c>
      <c r="J30" s="231"/>
      <c r="K30" s="231"/>
      <c r="L30" s="231"/>
    </row>
    <row r="31" spans="1:12" x14ac:dyDescent="0.25">
      <c r="A31" s="228"/>
      <c r="B31" s="229"/>
      <c r="C31" s="229"/>
      <c r="D31" s="228"/>
      <c r="E31" s="228"/>
      <c r="F31" s="228"/>
      <c r="G31" s="228"/>
      <c r="H31" s="228"/>
      <c r="I31" s="237"/>
      <c r="J31" s="143"/>
      <c r="K31" s="105"/>
      <c r="L31" s="229"/>
    </row>
    <row r="32" spans="1:12" x14ac:dyDescent="0.25">
      <c r="A32" s="228"/>
      <c r="B32" s="232" t="s">
        <v>498</v>
      </c>
      <c r="C32" s="232"/>
      <c r="D32" s="228"/>
      <c r="E32" s="228"/>
      <c r="F32" s="228"/>
      <c r="G32" s="228"/>
      <c r="H32" s="228"/>
      <c r="I32" s="232" t="s">
        <v>499</v>
      </c>
      <c r="J32" s="232"/>
      <c r="K32" s="232"/>
      <c r="L32" s="232"/>
    </row>
    <row r="33" spans="1:12" x14ac:dyDescent="0.25">
      <c r="A33" s="228"/>
      <c r="B33" s="182" t="s">
        <v>143</v>
      </c>
      <c r="C33" s="182"/>
      <c r="D33" s="228"/>
      <c r="E33" s="228"/>
      <c r="F33" s="228"/>
      <c r="G33" s="228"/>
      <c r="H33" s="228"/>
      <c r="I33" s="182" t="s">
        <v>144</v>
      </c>
      <c r="J33" s="182"/>
      <c r="K33" s="182"/>
      <c r="L33" s="182"/>
    </row>
    <row r="34" spans="1:12" x14ac:dyDescent="0.25">
      <c r="A34" s="228"/>
      <c r="B34" s="229"/>
      <c r="C34" s="229"/>
      <c r="D34" s="228"/>
      <c r="E34" s="228"/>
      <c r="F34" s="228"/>
      <c r="G34" s="228"/>
      <c r="H34" s="228"/>
      <c r="I34" s="237"/>
      <c r="J34" s="143"/>
      <c r="K34" s="105"/>
      <c r="L34" s="229"/>
    </row>
    <row r="35" spans="1:12" x14ac:dyDescent="0.25">
      <c r="A35" s="228"/>
      <c r="B35" s="229"/>
      <c r="C35" s="229"/>
      <c r="D35" s="228"/>
      <c r="E35" s="228"/>
      <c r="F35" s="228"/>
      <c r="G35" s="228"/>
      <c r="H35" s="228"/>
      <c r="I35" s="237"/>
      <c r="J35" s="143"/>
      <c r="K35" s="105"/>
      <c r="L35" s="229"/>
    </row>
  </sheetData>
  <mergeCells count="14">
    <mergeCell ref="B33:C33"/>
    <mergeCell ref="I33:L33"/>
    <mergeCell ref="B29:C29"/>
    <mergeCell ref="I29:L29"/>
    <mergeCell ref="B30:C30"/>
    <mergeCell ref="I30:L30"/>
    <mergeCell ref="B32:C32"/>
    <mergeCell ref="I32:L32"/>
    <mergeCell ref="A1:L1"/>
    <mergeCell ref="A2:L2"/>
    <mergeCell ref="A3:L3"/>
    <mergeCell ref="A25:L25"/>
    <mergeCell ref="A26:D26"/>
    <mergeCell ref="I28:L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DES 22</vt:lpstr>
      <vt:lpstr>JAN23 PUSAT</vt:lpstr>
      <vt:lpstr>FEB23 PUSAT</vt:lpstr>
      <vt:lpstr>MAR23</vt:lpstr>
      <vt:lpstr>APRIL23</vt:lpstr>
      <vt:lpstr>MEI23</vt:lpstr>
      <vt:lpstr>JUN23</vt:lpstr>
      <vt:lpstr>JUL23</vt:lpstr>
      <vt:lpstr>AGS23</vt:lpstr>
      <vt:lpstr>SEP23</vt:lpstr>
      <vt:lpstr>OKT23</vt:lpstr>
      <vt:lpstr>NOV23</vt:lpstr>
      <vt:lpstr>DES23</vt:lpstr>
      <vt:lpstr>'DES 22'!Print_Titles</vt:lpstr>
      <vt:lpstr>'FEB23 PUSAT'!Print_Titles</vt:lpstr>
      <vt:lpstr>'JAN23 PUSAT'!Print_Titles</vt:lpstr>
      <vt:lpstr>'MAR23'!Print_Titles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2023-09-21T02:54:00Z</cp:lastPrinted>
  <dcterms:created xsi:type="dcterms:W3CDTF">2022-12-20T04:20:51Z</dcterms:created>
  <dcterms:modified xsi:type="dcterms:W3CDTF">2024-06-27T08:12:13Z</dcterms:modified>
</cp:coreProperties>
</file>