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022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AB25" i="1"/>
  <c r="AA25"/>
  <c r="Y25"/>
  <c r="P25"/>
  <c r="O25"/>
  <c r="M25"/>
  <c r="J25"/>
  <c r="I25"/>
  <c r="G25"/>
  <c r="E25"/>
  <c r="D25"/>
  <c r="Z25" s="1"/>
  <c r="AC24"/>
  <c r="AD24" s="1"/>
  <c r="AB24"/>
  <c r="Z24"/>
  <c r="U24"/>
  <c r="V24" s="1"/>
  <c r="S24"/>
  <c r="T24" s="1"/>
  <c r="Q24"/>
  <c r="R24" s="1"/>
  <c r="P24"/>
  <c r="N24"/>
  <c r="K24"/>
  <c r="L24" s="1"/>
  <c r="J24"/>
  <c r="H24"/>
  <c r="F24"/>
  <c r="AC23"/>
  <c r="AB23"/>
  <c r="Z23"/>
  <c r="V23"/>
  <c r="U23"/>
  <c r="T23"/>
  <c r="S23"/>
  <c r="W23" s="1"/>
  <c r="X23" s="1"/>
  <c r="Q23"/>
  <c r="P23"/>
  <c r="N23"/>
  <c r="K23"/>
  <c r="J23"/>
  <c r="H23"/>
  <c r="F23"/>
  <c r="AD23" s="1"/>
  <c r="AC22"/>
  <c r="AD22" s="1"/>
  <c r="AB22"/>
  <c r="Z22"/>
  <c r="U22"/>
  <c r="V22" s="1"/>
  <c r="S22"/>
  <c r="T22" s="1"/>
  <c r="Q22"/>
  <c r="R22" s="1"/>
  <c r="P22"/>
  <c r="N22"/>
  <c r="K22"/>
  <c r="L22" s="1"/>
  <c r="J22"/>
  <c r="H22"/>
  <c r="F22"/>
  <c r="AC21"/>
  <c r="AB21"/>
  <c r="Z21"/>
  <c r="V21"/>
  <c r="U21"/>
  <c r="T21"/>
  <c r="S21"/>
  <c r="W21" s="1"/>
  <c r="X21" s="1"/>
  <c r="Q21"/>
  <c r="P21"/>
  <c r="N21"/>
  <c r="K21"/>
  <c r="J21"/>
  <c r="H21"/>
  <c r="F21"/>
  <c r="AD21" s="1"/>
  <c r="AC20"/>
  <c r="AD20" s="1"/>
  <c r="AB20"/>
  <c r="Z20"/>
  <c r="U20"/>
  <c r="V20" s="1"/>
  <c r="S20"/>
  <c r="T20" s="1"/>
  <c r="Q20"/>
  <c r="R20" s="1"/>
  <c r="P20"/>
  <c r="N20"/>
  <c r="K20"/>
  <c r="L20" s="1"/>
  <c r="J20"/>
  <c r="H20"/>
  <c r="F20"/>
  <c r="AC19"/>
  <c r="AB19"/>
  <c r="Z19"/>
  <c r="V19"/>
  <c r="U19"/>
  <c r="T19"/>
  <c r="S19"/>
  <c r="W19" s="1"/>
  <c r="X19" s="1"/>
  <c r="Q19"/>
  <c r="P19"/>
  <c r="N19"/>
  <c r="K19"/>
  <c r="J19"/>
  <c r="H19"/>
  <c r="F19"/>
  <c r="AD19" s="1"/>
  <c r="AC18"/>
  <c r="AD18" s="1"/>
  <c r="AB18"/>
  <c r="Z18"/>
  <c r="U18"/>
  <c r="V18" s="1"/>
  <c r="S18"/>
  <c r="T18" s="1"/>
  <c r="Q18"/>
  <c r="R18" s="1"/>
  <c r="P18"/>
  <c r="N18"/>
  <c r="K18"/>
  <c r="L18" s="1"/>
  <c r="J18"/>
  <c r="H18"/>
  <c r="F18"/>
  <c r="AC17"/>
  <c r="AB17"/>
  <c r="Z17"/>
  <c r="V17"/>
  <c r="U17"/>
  <c r="T17"/>
  <c r="S17"/>
  <c r="W17" s="1"/>
  <c r="X17" s="1"/>
  <c r="Q17"/>
  <c r="P17"/>
  <c r="N17"/>
  <c r="K17"/>
  <c r="J17"/>
  <c r="H17"/>
  <c r="F17"/>
  <c r="AD17" s="1"/>
  <c r="AC16"/>
  <c r="AD16" s="1"/>
  <c r="AB16"/>
  <c r="Z16"/>
  <c r="U16"/>
  <c r="V16" s="1"/>
  <c r="S16"/>
  <c r="T16" s="1"/>
  <c r="Q16"/>
  <c r="R16" s="1"/>
  <c r="P16"/>
  <c r="N16"/>
  <c r="K16"/>
  <c r="L16" s="1"/>
  <c r="J16"/>
  <c r="H16"/>
  <c r="F16"/>
  <c r="AC15"/>
  <c r="AB15"/>
  <c r="Z15"/>
  <c r="V15"/>
  <c r="U15"/>
  <c r="T15"/>
  <c r="S15"/>
  <c r="W15" s="1"/>
  <c r="X15" s="1"/>
  <c r="Q15"/>
  <c r="P15"/>
  <c r="N15"/>
  <c r="K15"/>
  <c r="J15"/>
  <c r="H15"/>
  <c r="F15"/>
  <c r="AD15" s="1"/>
  <c r="AC14"/>
  <c r="AD14" s="1"/>
  <c r="AB14"/>
  <c r="Z14"/>
  <c r="U14"/>
  <c r="V14" s="1"/>
  <c r="S14"/>
  <c r="T14" s="1"/>
  <c r="Q14"/>
  <c r="R14" s="1"/>
  <c r="P14"/>
  <c r="N14"/>
  <c r="K14"/>
  <c r="L14" s="1"/>
  <c r="J14"/>
  <c r="H14"/>
  <c r="F14"/>
  <c r="AC13"/>
  <c r="AC25" s="1"/>
  <c r="AD25" s="1"/>
  <c r="AB13"/>
  <c r="Z13"/>
  <c r="V13"/>
  <c r="U13"/>
  <c r="U25" s="1"/>
  <c r="V25" s="1"/>
  <c r="T13"/>
  <c r="S13"/>
  <c r="S25" s="1"/>
  <c r="T25" s="1"/>
  <c r="Q13"/>
  <c r="Q25" s="1"/>
  <c r="P13"/>
  <c r="N13"/>
  <c r="K13"/>
  <c r="K25" s="1"/>
  <c r="L25" s="1"/>
  <c r="J13"/>
  <c r="H13"/>
  <c r="F13"/>
  <c r="F25" s="1"/>
  <c r="B13"/>
  <c r="O5"/>
  <c r="N5"/>
  <c r="R25" l="1"/>
  <c r="L13"/>
  <c r="R13"/>
  <c r="AD13"/>
  <c r="W14"/>
  <c r="X14" s="1"/>
  <c r="L15"/>
  <c r="R15"/>
  <c r="W16"/>
  <c r="X16" s="1"/>
  <c r="L17"/>
  <c r="R17"/>
  <c r="W18"/>
  <c r="X18" s="1"/>
  <c r="L19"/>
  <c r="R19"/>
  <c r="W20"/>
  <c r="X20" s="1"/>
  <c r="L21"/>
  <c r="R21"/>
  <c r="W22"/>
  <c r="X22" s="1"/>
  <c r="L23"/>
  <c r="R23"/>
  <c r="W24"/>
  <c r="X24" s="1"/>
  <c r="H25"/>
  <c r="N25"/>
  <c r="W13"/>
  <c r="W25" l="1"/>
  <c r="X25" s="1"/>
  <c r="X13"/>
</calcChain>
</file>

<file path=xl/sharedStrings.xml><?xml version="1.0" encoding="utf-8"?>
<sst xmlns="http://schemas.openxmlformats.org/spreadsheetml/2006/main" count="64" uniqueCount="31">
  <si>
    <t>NO</t>
  </si>
  <si>
    <t>KECAMATAN</t>
  </si>
  <si>
    <t>PUSKESMAS</t>
  </si>
  <si>
    <t>JUMLAH LAHIR HIDUP</t>
  </si>
  <si>
    <t>BAYI DIIMUNISASI</t>
  </si>
  <si>
    <t>HB0</t>
  </si>
  <si>
    <t>BCG</t>
  </si>
  <si>
    <t>&lt; 24 Jam</t>
  </si>
  <si>
    <t>1 - 7 Hari</t>
  </si>
  <si>
    <t>HB0 Total</t>
  </si>
  <si>
    <t>L</t>
  </si>
  <si>
    <t>P</t>
  </si>
  <si>
    <t>L + P</t>
  </si>
  <si>
    <t>L+P</t>
  </si>
  <si>
    <t>JUMLAH</t>
  </si>
  <si>
    <t>%</t>
  </si>
  <si>
    <t>Timbang Langsa</t>
  </si>
  <si>
    <t>Alue Dua</t>
  </si>
  <si>
    <t>Birem Puntong</t>
  </si>
  <si>
    <t>Pb. Seulemak</t>
  </si>
  <si>
    <t>Pondok Kelapa</t>
  </si>
  <si>
    <t>Karang Anyar</t>
  </si>
  <si>
    <t>Pb. Tunong</t>
  </si>
  <si>
    <t>Gedubang Jawa</t>
  </si>
  <si>
    <t>Gedubang Aceh</t>
  </si>
  <si>
    <t>Bakaran Batee</t>
  </si>
  <si>
    <t>Lengkong</t>
  </si>
  <si>
    <t>Suka Jadi Makmur</t>
  </si>
  <si>
    <t>JUMLAH (KAB/KOTA)</t>
  </si>
  <si>
    <t xml:space="preserve">CAKUPAN IMUNISASI HEPATITIS B0 (0 -7 HARI) DAN BCG PADA BAYI </t>
  </si>
  <si>
    <t>UPTD PUSKESMAS LANGSA BARO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</si>
</sst>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6">
    <font>
      <sz val="11"/>
      <color theme="1"/>
      <name val="Calibri"/>
      <family val="2"/>
      <charset val="1"/>
      <scheme val="minor"/>
    </font>
    <font>
      <sz val="1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i/>
      <sz val="9"/>
      <name val="Arial"/>
      <charset val="134"/>
    </font>
    <font>
      <sz val="9"/>
      <name val="Arial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2" fontId="2" fillId="0" borderId="11" xfId="1" applyNumberFormat="1" applyFont="1" applyBorder="1" applyAlignment="1">
      <alignment horizontal="center" vertical="center"/>
    </xf>
    <xf numFmtId="2" fontId="2" fillId="0" borderId="12" xfId="1" applyNumberFormat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/>
    </xf>
    <xf numFmtId="2" fontId="2" fillId="0" borderId="14" xfId="1" applyNumberFormat="1" applyFont="1" applyBorder="1" applyAlignment="1">
      <alignment horizontal="center" vertical="center"/>
    </xf>
    <xf numFmtId="2" fontId="2" fillId="0" borderId="15" xfId="1" applyNumberFormat="1" applyFont="1" applyBorder="1" applyAlignment="1">
      <alignment horizontal="center" vertical="center"/>
    </xf>
    <xf numFmtId="2" fontId="2" fillId="0" borderId="16" xfId="1" applyNumberFormat="1" applyFont="1" applyBorder="1" applyAlignment="1">
      <alignment horizontal="center" vertical="center"/>
    </xf>
    <xf numFmtId="2" fontId="2" fillId="0" borderId="17" xfId="1" applyNumberFormat="1" applyFont="1" applyBorder="1" applyAlignment="1">
      <alignment horizontal="center" vertical="center"/>
    </xf>
    <xf numFmtId="2" fontId="2" fillId="0" borderId="17" xfId="1" applyNumberFormat="1" applyFont="1" applyBorder="1" applyAlignment="1">
      <alignment horizontal="center" vertical="center" wrapText="1"/>
    </xf>
    <xf numFmtId="2" fontId="2" fillId="0" borderId="16" xfId="1" applyNumberFormat="1" applyFont="1" applyBorder="1" applyAlignment="1">
      <alignment horizontal="center" vertical="center" wrapText="1"/>
    </xf>
    <xf numFmtId="1" fontId="4" fillId="0" borderId="7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18" xfId="1" applyFont="1" applyBorder="1" applyAlignment="1">
      <alignment horizontal="center" vertical="center"/>
    </xf>
    <xf numFmtId="1" fontId="3" fillId="0" borderId="6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" fontId="3" fillId="0" borderId="6" xfId="2" applyNumberFormat="1" applyFont="1" applyBorder="1" applyAlignment="1">
      <alignment horizontal="center" vertical="center"/>
    </xf>
    <xf numFmtId="3" fontId="3" fillId="0" borderId="6" xfId="3" applyNumberFormat="1" applyFont="1" applyBorder="1" applyAlignment="1">
      <alignment horizontal="center" vertical="center"/>
    </xf>
    <xf numFmtId="1" fontId="3" fillId="0" borderId="6" xfId="2" applyNumberFormat="1" applyFont="1" applyBorder="1" applyAlignment="1">
      <alignment horizontal="center" vertical="center"/>
    </xf>
    <xf numFmtId="1" fontId="3" fillId="0" borderId="6" xfId="3" applyNumberFormat="1" applyFont="1" applyBorder="1" applyAlignment="1">
      <alignment horizontal="center" vertical="center"/>
    </xf>
    <xf numFmtId="1" fontId="3" fillId="0" borderId="19" xfId="2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2" fontId="2" fillId="0" borderId="20" xfId="1" applyNumberFormat="1" applyFont="1" applyBorder="1" applyAlignment="1">
      <alignment vertical="center"/>
    </xf>
    <xf numFmtId="1" fontId="2" fillId="0" borderId="20" xfId="1" applyNumberFormat="1" applyFont="1" applyBorder="1" applyAlignment="1">
      <alignment vertical="center"/>
    </xf>
    <xf numFmtId="3" fontId="2" fillId="0" borderId="20" xfId="2" applyNumberFormat="1" applyFont="1" applyBorder="1" applyAlignment="1">
      <alignment horizontal="center" vertical="center"/>
    </xf>
    <xf numFmtId="3" fontId="2" fillId="0" borderId="20" xfId="3" applyNumberFormat="1" applyFont="1" applyBorder="1" applyAlignment="1">
      <alignment horizontal="center" vertical="center"/>
    </xf>
    <xf numFmtId="1" fontId="2" fillId="0" borderId="20" xfId="2" applyNumberFormat="1" applyFont="1" applyBorder="1" applyAlignment="1">
      <alignment horizontal="center" vertical="center"/>
    </xf>
    <xf numFmtId="1" fontId="2" fillId="0" borderId="20" xfId="3" applyNumberFormat="1" applyFont="1" applyBorder="1" applyAlignment="1">
      <alignment horizontal="center" vertical="center"/>
    </xf>
    <xf numFmtId="1" fontId="2" fillId="0" borderId="21" xfId="2" applyNumberFormat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</cellXfs>
  <cellStyles count="4">
    <cellStyle name="Comma [0] 2 2" xfId="3"/>
    <cellStyle name="Comma 10" xfId="2"/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WI\PROFIL%20KES%20PKM%20LGS%20BARO%202022\LAMPIRAN%20PROFIL-KES_2022%20PKM%20LGS%20BA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1"/>
      <sheetName val="50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9"/>
      <sheetName val="78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B9" t="str">
            <v>Langsa Baro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7"/>
  <sheetViews>
    <sheetView tabSelected="1" topLeftCell="U1" workbookViewId="0">
      <selection activeCell="C31" sqref="C31"/>
    </sheetView>
  </sheetViews>
  <sheetFormatPr defaultColWidth="9.140625" defaultRowHeight="15"/>
  <cols>
    <col min="1" max="1" width="5.7109375" style="2" customWidth="1"/>
    <col min="2" max="2" width="21.140625" style="2" customWidth="1"/>
    <col min="3" max="3" width="20.7109375" style="2" customWidth="1"/>
    <col min="4" max="30" width="10.7109375" style="2" customWidth="1"/>
    <col min="31" max="256" width="9.140625" style="2"/>
    <col min="257" max="257" width="5.7109375" style="2" customWidth="1"/>
    <col min="258" max="258" width="21.140625" style="2" customWidth="1"/>
    <col min="259" max="259" width="20.7109375" style="2" customWidth="1"/>
    <col min="260" max="286" width="10.7109375" style="2" customWidth="1"/>
    <col min="287" max="512" width="9.140625" style="2"/>
    <col min="513" max="513" width="5.7109375" style="2" customWidth="1"/>
    <col min="514" max="514" width="21.140625" style="2" customWidth="1"/>
    <col min="515" max="515" width="20.7109375" style="2" customWidth="1"/>
    <col min="516" max="542" width="10.7109375" style="2" customWidth="1"/>
    <col min="543" max="768" width="9.140625" style="2"/>
    <col min="769" max="769" width="5.7109375" style="2" customWidth="1"/>
    <col min="770" max="770" width="21.140625" style="2" customWidth="1"/>
    <col min="771" max="771" width="20.7109375" style="2" customWidth="1"/>
    <col min="772" max="798" width="10.7109375" style="2" customWidth="1"/>
    <col min="799" max="1024" width="9.140625" style="2"/>
    <col min="1025" max="1025" width="5.7109375" style="2" customWidth="1"/>
    <col min="1026" max="1026" width="21.140625" style="2" customWidth="1"/>
    <col min="1027" max="1027" width="20.7109375" style="2" customWidth="1"/>
    <col min="1028" max="1054" width="10.7109375" style="2" customWidth="1"/>
    <col min="1055" max="1280" width="9.140625" style="2"/>
    <col min="1281" max="1281" width="5.7109375" style="2" customWidth="1"/>
    <col min="1282" max="1282" width="21.140625" style="2" customWidth="1"/>
    <col min="1283" max="1283" width="20.7109375" style="2" customWidth="1"/>
    <col min="1284" max="1310" width="10.7109375" style="2" customWidth="1"/>
    <col min="1311" max="1536" width="9.140625" style="2"/>
    <col min="1537" max="1537" width="5.7109375" style="2" customWidth="1"/>
    <col min="1538" max="1538" width="21.140625" style="2" customWidth="1"/>
    <col min="1539" max="1539" width="20.7109375" style="2" customWidth="1"/>
    <col min="1540" max="1566" width="10.7109375" style="2" customWidth="1"/>
    <col min="1567" max="1792" width="9.140625" style="2"/>
    <col min="1793" max="1793" width="5.7109375" style="2" customWidth="1"/>
    <col min="1794" max="1794" width="21.140625" style="2" customWidth="1"/>
    <col min="1795" max="1795" width="20.7109375" style="2" customWidth="1"/>
    <col min="1796" max="1822" width="10.7109375" style="2" customWidth="1"/>
    <col min="1823" max="2048" width="9.140625" style="2"/>
    <col min="2049" max="2049" width="5.7109375" style="2" customWidth="1"/>
    <col min="2050" max="2050" width="21.140625" style="2" customWidth="1"/>
    <col min="2051" max="2051" width="20.7109375" style="2" customWidth="1"/>
    <col min="2052" max="2078" width="10.7109375" style="2" customWidth="1"/>
    <col min="2079" max="2304" width="9.140625" style="2"/>
    <col min="2305" max="2305" width="5.7109375" style="2" customWidth="1"/>
    <col min="2306" max="2306" width="21.140625" style="2" customWidth="1"/>
    <col min="2307" max="2307" width="20.7109375" style="2" customWidth="1"/>
    <col min="2308" max="2334" width="10.7109375" style="2" customWidth="1"/>
    <col min="2335" max="2560" width="9.140625" style="2"/>
    <col min="2561" max="2561" width="5.7109375" style="2" customWidth="1"/>
    <col min="2562" max="2562" width="21.140625" style="2" customWidth="1"/>
    <col min="2563" max="2563" width="20.7109375" style="2" customWidth="1"/>
    <col min="2564" max="2590" width="10.7109375" style="2" customWidth="1"/>
    <col min="2591" max="2816" width="9.140625" style="2"/>
    <col min="2817" max="2817" width="5.7109375" style="2" customWidth="1"/>
    <col min="2818" max="2818" width="21.140625" style="2" customWidth="1"/>
    <col min="2819" max="2819" width="20.7109375" style="2" customWidth="1"/>
    <col min="2820" max="2846" width="10.7109375" style="2" customWidth="1"/>
    <col min="2847" max="3072" width="9.140625" style="2"/>
    <col min="3073" max="3073" width="5.7109375" style="2" customWidth="1"/>
    <col min="3074" max="3074" width="21.140625" style="2" customWidth="1"/>
    <col min="3075" max="3075" width="20.7109375" style="2" customWidth="1"/>
    <col min="3076" max="3102" width="10.7109375" style="2" customWidth="1"/>
    <col min="3103" max="3328" width="9.140625" style="2"/>
    <col min="3329" max="3329" width="5.7109375" style="2" customWidth="1"/>
    <col min="3330" max="3330" width="21.140625" style="2" customWidth="1"/>
    <col min="3331" max="3331" width="20.7109375" style="2" customWidth="1"/>
    <col min="3332" max="3358" width="10.7109375" style="2" customWidth="1"/>
    <col min="3359" max="3584" width="9.140625" style="2"/>
    <col min="3585" max="3585" width="5.7109375" style="2" customWidth="1"/>
    <col min="3586" max="3586" width="21.140625" style="2" customWidth="1"/>
    <col min="3587" max="3587" width="20.7109375" style="2" customWidth="1"/>
    <col min="3588" max="3614" width="10.7109375" style="2" customWidth="1"/>
    <col min="3615" max="3840" width="9.140625" style="2"/>
    <col min="3841" max="3841" width="5.7109375" style="2" customWidth="1"/>
    <col min="3842" max="3842" width="21.140625" style="2" customWidth="1"/>
    <col min="3843" max="3843" width="20.7109375" style="2" customWidth="1"/>
    <col min="3844" max="3870" width="10.7109375" style="2" customWidth="1"/>
    <col min="3871" max="4096" width="9.140625" style="2"/>
    <col min="4097" max="4097" width="5.7109375" style="2" customWidth="1"/>
    <col min="4098" max="4098" width="21.140625" style="2" customWidth="1"/>
    <col min="4099" max="4099" width="20.7109375" style="2" customWidth="1"/>
    <col min="4100" max="4126" width="10.7109375" style="2" customWidth="1"/>
    <col min="4127" max="4352" width="9.140625" style="2"/>
    <col min="4353" max="4353" width="5.7109375" style="2" customWidth="1"/>
    <col min="4354" max="4354" width="21.140625" style="2" customWidth="1"/>
    <col min="4355" max="4355" width="20.7109375" style="2" customWidth="1"/>
    <col min="4356" max="4382" width="10.7109375" style="2" customWidth="1"/>
    <col min="4383" max="4608" width="9.140625" style="2"/>
    <col min="4609" max="4609" width="5.7109375" style="2" customWidth="1"/>
    <col min="4610" max="4610" width="21.140625" style="2" customWidth="1"/>
    <col min="4611" max="4611" width="20.7109375" style="2" customWidth="1"/>
    <col min="4612" max="4638" width="10.7109375" style="2" customWidth="1"/>
    <col min="4639" max="4864" width="9.140625" style="2"/>
    <col min="4865" max="4865" width="5.7109375" style="2" customWidth="1"/>
    <col min="4866" max="4866" width="21.140625" style="2" customWidth="1"/>
    <col min="4867" max="4867" width="20.7109375" style="2" customWidth="1"/>
    <col min="4868" max="4894" width="10.7109375" style="2" customWidth="1"/>
    <col min="4895" max="5120" width="9.140625" style="2"/>
    <col min="5121" max="5121" width="5.7109375" style="2" customWidth="1"/>
    <col min="5122" max="5122" width="21.140625" style="2" customWidth="1"/>
    <col min="5123" max="5123" width="20.7109375" style="2" customWidth="1"/>
    <col min="5124" max="5150" width="10.7109375" style="2" customWidth="1"/>
    <col min="5151" max="5376" width="9.140625" style="2"/>
    <col min="5377" max="5377" width="5.7109375" style="2" customWidth="1"/>
    <col min="5378" max="5378" width="21.140625" style="2" customWidth="1"/>
    <col min="5379" max="5379" width="20.7109375" style="2" customWidth="1"/>
    <col min="5380" max="5406" width="10.7109375" style="2" customWidth="1"/>
    <col min="5407" max="5632" width="9.140625" style="2"/>
    <col min="5633" max="5633" width="5.7109375" style="2" customWidth="1"/>
    <col min="5634" max="5634" width="21.140625" style="2" customWidth="1"/>
    <col min="5635" max="5635" width="20.7109375" style="2" customWidth="1"/>
    <col min="5636" max="5662" width="10.7109375" style="2" customWidth="1"/>
    <col min="5663" max="5888" width="9.140625" style="2"/>
    <col min="5889" max="5889" width="5.7109375" style="2" customWidth="1"/>
    <col min="5890" max="5890" width="21.140625" style="2" customWidth="1"/>
    <col min="5891" max="5891" width="20.7109375" style="2" customWidth="1"/>
    <col min="5892" max="5918" width="10.7109375" style="2" customWidth="1"/>
    <col min="5919" max="6144" width="9.140625" style="2"/>
    <col min="6145" max="6145" width="5.7109375" style="2" customWidth="1"/>
    <col min="6146" max="6146" width="21.140625" style="2" customWidth="1"/>
    <col min="6147" max="6147" width="20.7109375" style="2" customWidth="1"/>
    <col min="6148" max="6174" width="10.7109375" style="2" customWidth="1"/>
    <col min="6175" max="6400" width="9.140625" style="2"/>
    <col min="6401" max="6401" width="5.7109375" style="2" customWidth="1"/>
    <col min="6402" max="6402" width="21.140625" style="2" customWidth="1"/>
    <col min="6403" max="6403" width="20.7109375" style="2" customWidth="1"/>
    <col min="6404" max="6430" width="10.7109375" style="2" customWidth="1"/>
    <col min="6431" max="6656" width="9.140625" style="2"/>
    <col min="6657" max="6657" width="5.7109375" style="2" customWidth="1"/>
    <col min="6658" max="6658" width="21.140625" style="2" customWidth="1"/>
    <col min="6659" max="6659" width="20.7109375" style="2" customWidth="1"/>
    <col min="6660" max="6686" width="10.7109375" style="2" customWidth="1"/>
    <col min="6687" max="6912" width="9.140625" style="2"/>
    <col min="6913" max="6913" width="5.7109375" style="2" customWidth="1"/>
    <col min="6914" max="6914" width="21.140625" style="2" customWidth="1"/>
    <col min="6915" max="6915" width="20.7109375" style="2" customWidth="1"/>
    <col min="6916" max="6942" width="10.7109375" style="2" customWidth="1"/>
    <col min="6943" max="7168" width="9.140625" style="2"/>
    <col min="7169" max="7169" width="5.7109375" style="2" customWidth="1"/>
    <col min="7170" max="7170" width="21.140625" style="2" customWidth="1"/>
    <col min="7171" max="7171" width="20.7109375" style="2" customWidth="1"/>
    <col min="7172" max="7198" width="10.7109375" style="2" customWidth="1"/>
    <col min="7199" max="7424" width="9.140625" style="2"/>
    <col min="7425" max="7425" width="5.7109375" style="2" customWidth="1"/>
    <col min="7426" max="7426" width="21.140625" style="2" customWidth="1"/>
    <col min="7427" max="7427" width="20.7109375" style="2" customWidth="1"/>
    <col min="7428" max="7454" width="10.7109375" style="2" customWidth="1"/>
    <col min="7455" max="7680" width="9.140625" style="2"/>
    <col min="7681" max="7681" width="5.7109375" style="2" customWidth="1"/>
    <col min="7682" max="7682" width="21.140625" style="2" customWidth="1"/>
    <col min="7683" max="7683" width="20.7109375" style="2" customWidth="1"/>
    <col min="7684" max="7710" width="10.7109375" style="2" customWidth="1"/>
    <col min="7711" max="7936" width="9.140625" style="2"/>
    <col min="7937" max="7937" width="5.7109375" style="2" customWidth="1"/>
    <col min="7938" max="7938" width="21.140625" style="2" customWidth="1"/>
    <col min="7939" max="7939" width="20.7109375" style="2" customWidth="1"/>
    <col min="7940" max="7966" width="10.7109375" style="2" customWidth="1"/>
    <col min="7967" max="8192" width="9.140625" style="2"/>
    <col min="8193" max="8193" width="5.7109375" style="2" customWidth="1"/>
    <col min="8194" max="8194" width="21.140625" style="2" customWidth="1"/>
    <col min="8195" max="8195" width="20.7109375" style="2" customWidth="1"/>
    <col min="8196" max="8222" width="10.7109375" style="2" customWidth="1"/>
    <col min="8223" max="8448" width="9.140625" style="2"/>
    <col min="8449" max="8449" width="5.7109375" style="2" customWidth="1"/>
    <col min="8450" max="8450" width="21.140625" style="2" customWidth="1"/>
    <col min="8451" max="8451" width="20.7109375" style="2" customWidth="1"/>
    <col min="8452" max="8478" width="10.7109375" style="2" customWidth="1"/>
    <col min="8479" max="8704" width="9.140625" style="2"/>
    <col min="8705" max="8705" width="5.7109375" style="2" customWidth="1"/>
    <col min="8706" max="8706" width="21.140625" style="2" customWidth="1"/>
    <col min="8707" max="8707" width="20.7109375" style="2" customWidth="1"/>
    <col min="8708" max="8734" width="10.7109375" style="2" customWidth="1"/>
    <col min="8735" max="8960" width="9.140625" style="2"/>
    <col min="8961" max="8961" width="5.7109375" style="2" customWidth="1"/>
    <col min="8962" max="8962" width="21.140625" style="2" customWidth="1"/>
    <col min="8963" max="8963" width="20.7109375" style="2" customWidth="1"/>
    <col min="8964" max="8990" width="10.7109375" style="2" customWidth="1"/>
    <col min="8991" max="9216" width="9.140625" style="2"/>
    <col min="9217" max="9217" width="5.7109375" style="2" customWidth="1"/>
    <col min="9218" max="9218" width="21.140625" style="2" customWidth="1"/>
    <col min="9219" max="9219" width="20.7109375" style="2" customWidth="1"/>
    <col min="9220" max="9246" width="10.7109375" style="2" customWidth="1"/>
    <col min="9247" max="9472" width="9.140625" style="2"/>
    <col min="9473" max="9473" width="5.7109375" style="2" customWidth="1"/>
    <col min="9474" max="9474" width="21.140625" style="2" customWidth="1"/>
    <col min="9475" max="9475" width="20.7109375" style="2" customWidth="1"/>
    <col min="9476" max="9502" width="10.7109375" style="2" customWidth="1"/>
    <col min="9503" max="9728" width="9.140625" style="2"/>
    <col min="9729" max="9729" width="5.7109375" style="2" customWidth="1"/>
    <col min="9730" max="9730" width="21.140625" style="2" customWidth="1"/>
    <col min="9731" max="9731" width="20.7109375" style="2" customWidth="1"/>
    <col min="9732" max="9758" width="10.7109375" style="2" customWidth="1"/>
    <col min="9759" max="9984" width="9.140625" style="2"/>
    <col min="9985" max="9985" width="5.7109375" style="2" customWidth="1"/>
    <col min="9986" max="9986" width="21.140625" style="2" customWidth="1"/>
    <col min="9987" max="9987" width="20.7109375" style="2" customWidth="1"/>
    <col min="9988" max="10014" width="10.7109375" style="2" customWidth="1"/>
    <col min="10015" max="10240" width="9.140625" style="2"/>
    <col min="10241" max="10241" width="5.7109375" style="2" customWidth="1"/>
    <col min="10242" max="10242" width="21.140625" style="2" customWidth="1"/>
    <col min="10243" max="10243" width="20.7109375" style="2" customWidth="1"/>
    <col min="10244" max="10270" width="10.7109375" style="2" customWidth="1"/>
    <col min="10271" max="10496" width="9.140625" style="2"/>
    <col min="10497" max="10497" width="5.7109375" style="2" customWidth="1"/>
    <col min="10498" max="10498" width="21.140625" style="2" customWidth="1"/>
    <col min="10499" max="10499" width="20.7109375" style="2" customWidth="1"/>
    <col min="10500" max="10526" width="10.7109375" style="2" customWidth="1"/>
    <col min="10527" max="10752" width="9.140625" style="2"/>
    <col min="10753" max="10753" width="5.7109375" style="2" customWidth="1"/>
    <col min="10754" max="10754" width="21.140625" style="2" customWidth="1"/>
    <col min="10755" max="10755" width="20.7109375" style="2" customWidth="1"/>
    <col min="10756" max="10782" width="10.7109375" style="2" customWidth="1"/>
    <col min="10783" max="11008" width="9.140625" style="2"/>
    <col min="11009" max="11009" width="5.7109375" style="2" customWidth="1"/>
    <col min="11010" max="11010" width="21.140625" style="2" customWidth="1"/>
    <col min="11011" max="11011" width="20.7109375" style="2" customWidth="1"/>
    <col min="11012" max="11038" width="10.7109375" style="2" customWidth="1"/>
    <col min="11039" max="11264" width="9.140625" style="2"/>
    <col min="11265" max="11265" width="5.7109375" style="2" customWidth="1"/>
    <col min="11266" max="11266" width="21.140625" style="2" customWidth="1"/>
    <col min="11267" max="11267" width="20.7109375" style="2" customWidth="1"/>
    <col min="11268" max="11294" width="10.7109375" style="2" customWidth="1"/>
    <col min="11295" max="11520" width="9.140625" style="2"/>
    <col min="11521" max="11521" width="5.7109375" style="2" customWidth="1"/>
    <col min="11522" max="11522" width="21.140625" style="2" customWidth="1"/>
    <col min="11523" max="11523" width="20.7109375" style="2" customWidth="1"/>
    <col min="11524" max="11550" width="10.7109375" style="2" customWidth="1"/>
    <col min="11551" max="11776" width="9.140625" style="2"/>
    <col min="11777" max="11777" width="5.7109375" style="2" customWidth="1"/>
    <col min="11778" max="11778" width="21.140625" style="2" customWidth="1"/>
    <col min="11779" max="11779" width="20.7109375" style="2" customWidth="1"/>
    <col min="11780" max="11806" width="10.7109375" style="2" customWidth="1"/>
    <col min="11807" max="12032" width="9.140625" style="2"/>
    <col min="12033" max="12033" width="5.7109375" style="2" customWidth="1"/>
    <col min="12034" max="12034" width="21.140625" style="2" customWidth="1"/>
    <col min="12035" max="12035" width="20.7109375" style="2" customWidth="1"/>
    <col min="12036" max="12062" width="10.7109375" style="2" customWidth="1"/>
    <col min="12063" max="12288" width="9.140625" style="2"/>
    <col min="12289" max="12289" width="5.7109375" style="2" customWidth="1"/>
    <col min="12290" max="12290" width="21.140625" style="2" customWidth="1"/>
    <col min="12291" max="12291" width="20.7109375" style="2" customWidth="1"/>
    <col min="12292" max="12318" width="10.7109375" style="2" customWidth="1"/>
    <col min="12319" max="12544" width="9.140625" style="2"/>
    <col min="12545" max="12545" width="5.7109375" style="2" customWidth="1"/>
    <col min="12546" max="12546" width="21.140625" style="2" customWidth="1"/>
    <col min="12547" max="12547" width="20.7109375" style="2" customWidth="1"/>
    <col min="12548" max="12574" width="10.7109375" style="2" customWidth="1"/>
    <col min="12575" max="12800" width="9.140625" style="2"/>
    <col min="12801" max="12801" width="5.7109375" style="2" customWidth="1"/>
    <col min="12802" max="12802" width="21.140625" style="2" customWidth="1"/>
    <col min="12803" max="12803" width="20.7109375" style="2" customWidth="1"/>
    <col min="12804" max="12830" width="10.7109375" style="2" customWidth="1"/>
    <col min="12831" max="13056" width="9.140625" style="2"/>
    <col min="13057" max="13057" width="5.7109375" style="2" customWidth="1"/>
    <col min="13058" max="13058" width="21.140625" style="2" customWidth="1"/>
    <col min="13059" max="13059" width="20.7109375" style="2" customWidth="1"/>
    <col min="13060" max="13086" width="10.7109375" style="2" customWidth="1"/>
    <col min="13087" max="13312" width="9.140625" style="2"/>
    <col min="13313" max="13313" width="5.7109375" style="2" customWidth="1"/>
    <col min="13314" max="13314" width="21.140625" style="2" customWidth="1"/>
    <col min="13315" max="13315" width="20.7109375" style="2" customWidth="1"/>
    <col min="13316" max="13342" width="10.7109375" style="2" customWidth="1"/>
    <col min="13343" max="13568" width="9.140625" style="2"/>
    <col min="13569" max="13569" width="5.7109375" style="2" customWidth="1"/>
    <col min="13570" max="13570" width="21.140625" style="2" customWidth="1"/>
    <col min="13571" max="13571" width="20.7109375" style="2" customWidth="1"/>
    <col min="13572" max="13598" width="10.7109375" style="2" customWidth="1"/>
    <col min="13599" max="13824" width="9.140625" style="2"/>
    <col min="13825" max="13825" width="5.7109375" style="2" customWidth="1"/>
    <col min="13826" max="13826" width="21.140625" style="2" customWidth="1"/>
    <col min="13827" max="13827" width="20.7109375" style="2" customWidth="1"/>
    <col min="13828" max="13854" width="10.7109375" style="2" customWidth="1"/>
    <col min="13855" max="14080" width="9.140625" style="2"/>
    <col min="14081" max="14081" width="5.7109375" style="2" customWidth="1"/>
    <col min="14082" max="14082" width="21.140625" style="2" customWidth="1"/>
    <col min="14083" max="14083" width="20.7109375" style="2" customWidth="1"/>
    <col min="14084" max="14110" width="10.7109375" style="2" customWidth="1"/>
    <col min="14111" max="14336" width="9.140625" style="2"/>
    <col min="14337" max="14337" width="5.7109375" style="2" customWidth="1"/>
    <col min="14338" max="14338" width="21.140625" style="2" customWidth="1"/>
    <col min="14339" max="14339" width="20.7109375" style="2" customWidth="1"/>
    <col min="14340" max="14366" width="10.7109375" style="2" customWidth="1"/>
    <col min="14367" max="14592" width="9.140625" style="2"/>
    <col min="14593" max="14593" width="5.7109375" style="2" customWidth="1"/>
    <col min="14594" max="14594" width="21.140625" style="2" customWidth="1"/>
    <col min="14595" max="14595" width="20.7109375" style="2" customWidth="1"/>
    <col min="14596" max="14622" width="10.7109375" style="2" customWidth="1"/>
    <col min="14623" max="14848" width="9.140625" style="2"/>
    <col min="14849" max="14849" width="5.7109375" style="2" customWidth="1"/>
    <col min="14850" max="14850" width="21.140625" style="2" customWidth="1"/>
    <col min="14851" max="14851" width="20.7109375" style="2" customWidth="1"/>
    <col min="14852" max="14878" width="10.7109375" style="2" customWidth="1"/>
    <col min="14879" max="15104" width="9.140625" style="2"/>
    <col min="15105" max="15105" width="5.7109375" style="2" customWidth="1"/>
    <col min="15106" max="15106" width="21.140625" style="2" customWidth="1"/>
    <col min="15107" max="15107" width="20.7109375" style="2" customWidth="1"/>
    <col min="15108" max="15134" width="10.7109375" style="2" customWidth="1"/>
    <col min="15135" max="15360" width="9.140625" style="2"/>
    <col min="15361" max="15361" width="5.7109375" style="2" customWidth="1"/>
    <col min="15362" max="15362" width="21.140625" style="2" customWidth="1"/>
    <col min="15363" max="15363" width="20.7109375" style="2" customWidth="1"/>
    <col min="15364" max="15390" width="10.7109375" style="2" customWidth="1"/>
    <col min="15391" max="15616" width="9.140625" style="2"/>
    <col min="15617" max="15617" width="5.7109375" style="2" customWidth="1"/>
    <col min="15618" max="15618" width="21.140625" style="2" customWidth="1"/>
    <col min="15619" max="15619" width="20.7109375" style="2" customWidth="1"/>
    <col min="15620" max="15646" width="10.7109375" style="2" customWidth="1"/>
    <col min="15647" max="15872" width="9.140625" style="2"/>
    <col min="15873" max="15873" width="5.7109375" style="2" customWidth="1"/>
    <col min="15874" max="15874" width="21.140625" style="2" customWidth="1"/>
    <col min="15875" max="15875" width="20.7109375" style="2" customWidth="1"/>
    <col min="15876" max="15902" width="10.7109375" style="2" customWidth="1"/>
    <col min="15903" max="16128" width="9.140625" style="2"/>
    <col min="16129" max="16129" width="5.7109375" style="2" customWidth="1"/>
    <col min="16130" max="16130" width="21.140625" style="2" customWidth="1"/>
    <col min="16131" max="16131" width="20.7109375" style="2" customWidth="1"/>
    <col min="16132" max="16158" width="10.7109375" style="2" customWidth="1"/>
    <col min="16159" max="16384" width="9.140625" style="2"/>
  </cols>
  <sheetData>
    <row r="1" spans="1:30" ht="15.75">
      <c r="A1" s="1"/>
    </row>
    <row r="3" spans="1:30" ht="15.75">
      <c r="A3" s="49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0" ht="15.75">
      <c r="A4" s="49" t="s">
        <v>30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ht="15.7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6"/>
      <c r="M5" s="4"/>
      <c r="N5" s="5" t="str">
        <f>'[1]1'!$E$6</f>
        <v>TAHUN</v>
      </c>
      <c r="O5" s="6">
        <f>'[1]1'!$F$6</f>
        <v>2022</v>
      </c>
      <c r="P5" s="4"/>
      <c r="Q5" s="4"/>
      <c r="R5" s="4"/>
      <c r="S5" s="4"/>
      <c r="T5" s="4"/>
      <c r="U5" s="4"/>
      <c r="V5" s="4"/>
      <c r="W5" s="4"/>
      <c r="X5" s="4"/>
      <c r="Y5" s="4"/>
      <c r="Z5" s="6"/>
      <c r="AA5" s="6"/>
      <c r="AB5" s="6"/>
      <c r="AC5" s="6"/>
      <c r="AD5" s="3"/>
    </row>
    <row r="6" spans="1:30" ht="15.75" thickBot="1"/>
    <row r="7" spans="1:30" ht="15.75">
      <c r="A7" s="7" t="s">
        <v>0</v>
      </c>
      <c r="B7" s="7" t="s">
        <v>1</v>
      </c>
      <c r="C7" s="7" t="s">
        <v>2</v>
      </c>
      <c r="D7" s="8" t="s">
        <v>3</v>
      </c>
      <c r="E7" s="8"/>
      <c r="F7" s="8"/>
      <c r="G7" s="9" t="s">
        <v>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1"/>
    </row>
    <row r="8" spans="1:30" ht="15.75">
      <c r="A8" s="12"/>
      <c r="B8" s="12"/>
      <c r="C8" s="12"/>
      <c r="D8" s="13"/>
      <c r="E8" s="13"/>
      <c r="F8" s="13"/>
      <c r="G8" s="14" t="s">
        <v>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6"/>
      <c r="Y8" s="14" t="s">
        <v>6</v>
      </c>
      <c r="Z8" s="15"/>
      <c r="AA8" s="15"/>
      <c r="AB8" s="15"/>
      <c r="AC8" s="15"/>
      <c r="AD8" s="16"/>
    </row>
    <row r="9" spans="1:30" ht="15.75">
      <c r="A9" s="12"/>
      <c r="B9" s="12"/>
      <c r="C9" s="12"/>
      <c r="D9" s="13"/>
      <c r="E9" s="13"/>
      <c r="F9" s="13"/>
      <c r="G9" s="17" t="s">
        <v>7</v>
      </c>
      <c r="H9" s="18"/>
      <c r="I9" s="18"/>
      <c r="J9" s="18"/>
      <c r="K9" s="18"/>
      <c r="L9" s="19"/>
      <c r="M9" s="17" t="s">
        <v>8</v>
      </c>
      <c r="N9" s="18"/>
      <c r="O9" s="18"/>
      <c r="P9" s="18"/>
      <c r="Q9" s="18"/>
      <c r="R9" s="19"/>
      <c r="S9" s="20" t="s">
        <v>9</v>
      </c>
      <c r="T9" s="20"/>
      <c r="U9" s="20"/>
      <c r="V9" s="20"/>
      <c r="W9" s="20"/>
      <c r="X9" s="20"/>
      <c r="Y9" s="21"/>
      <c r="Z9" s="22"/>
      <c r="AA9" s="22"/>
      <c r="AB9" s="22"/>
      <c r="AC9" s="22"/>
      <c r="AD9" s="23"/>
    </row>
    <row r="10" spans="1:30" ht="15.75">
      <c r="A10" s="12"/>
      <c r="B10" s="12"/>
      <c r="C10" s="12"/>
      <c r="D10" s="13"/>
      <c r="E10" s="13"/>
      <c r="F10" s="13"/>
      <c r="G10" s="17" t="s">
        <v>10</v>
      </c>
      <c r="H10" s="18"/>
      <c r="I10" s="17" t="s">
        <v>11</v>
      </c>
      <c r="J10" s="18"/>
      <c r="K10" s="17" t="s">
        <v>12</v>
      </c>
      <c r="L10" s="18"/>
      <c r="M10" s="17" t="s">
        <v>10</v>
      </c>
      <c r="N10" s="18"/>
      <c r="O10" s="17" t="s">
        <v>11</v>
      </c>
      <c r="P10" s="18"/>
      <c r="Q10" s="17" t="s">
        <v>12</v>
      </c>
      <c r="R10" s="18"/>
      <c r="S10" s="17" t="s">
        <v>10</v>
      </c>
      <c r="T10" s="18"/>
      <c r="U10" s="17" t="s">
        <v>11</v>
      </c>
      <c r="V10" s="18"/>
      <c r="W10" s="17" t="s">
        <v>12</v>
      </c>
      <c r="X10" s="18"/>
      <c r="Y10" s="17" t="s">
        <v>10</v>
      </c>
      <c r="Z10" s="18"/>
      <c r="AA10" s="20" t="s">
        <v>11</v>
      </c>
      <c r="AB10" s="18"/>
      <c r="AC10" s="17" t="s">
        <v>12</v>
      </c>
      <c r="AD10" s="19"/>
    </row>
    <row r="11" spans="1:30" ht="31.5">
      <c r="A11" s="24"/>
      <c r="B11" s="24"/>
      <c r="C11" s="24"/>
      <c r="D11" s="25" t="s">
        <v>10</v>
      </c>
      <c r="E11" s="25" t="s">
        <v>11</v>
      </c>
      <c r="F11" s="25" t="s">
        <v>13</v>
      </c>
      <c r="G11" s="25" t="s">
        <v>14</v>
      </c>
      <c r="H11" s="25" t="s">
        <v>15</v>
      </c>
      <c r="I11" s="25" t="s">
        <v>14</v>
      </c>
      <c r="J11" s="25" t="s">
        <v>15</v>
      </c>
      <c r="K11" s="25" t="s">
        <v>14</v>
      </c>
      <c r="L11" s="25" t="s">
        <v>15</v>
      </c>
      <c r="M11" s="25" t="s">
        <v>14</v>
      </c>
      <c r="N11" s="25" t="s">
        <v>15</v>
      </c>
      <c r="O11" s="25" t="s">
        <v>14</v>
      </c>
      <c r="P11" s="25" t="s">
        <v>15</v>
      </c>
      <c r="Q11" s="25" t="s">
        <v>14</v>
      </c>
      <c r="R11" s="25" t="s">
        <v>15</v>
      </c>
      <c r="S11" s="25" t="s">
        <v>14</v>
      </c>
      <c r="T11" s="25" t="s">
        <v>15</v>
      </c>
      <c r="U11" s="25" t="s">
        <v>14</v>
      </c>
      <c r="V11" s="25" t="s">
        <v>15</v>
      </c>
      <c r="W11" s="25" t="s">
        <v>14</v>
      </c>
      <c r="X11" s="25" t="s">
        <v>15</v>
      </c>
      <c r="Y11" s="25" t="s">
        <v>14</v>
      </c>
      <c r="Z11" s="25" t="s">
        <v>15</v>
      </c>
      <c r="AA11" s="25" t="s">
        <v>14</v>
      </c>
      <c r="AB11" s="26" t="s">
        <v>15</v>
      </c>
      <c r="AC11" s="25" t="s">
        <v>14</v>
      </c>
      <c r="AD11" s="25" t="s">
        <v>15</v>
      </c>
    </row>
    <row r="12" spans="1:30" s="28" customFormat="1" ht="1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7">
        <v>12</v>
      </c>
      <c r="M12" s="27">
        <v>13</v>
      </c>
      <c r="N12" s="27">
        <v>14</v>
      </c>
      <c r="O12" s="27">
        <v>15</v>
      </c>
      <c r="P12" s="27">
        <v>16</v>
      </c>
      <c r="Q12" s="27">
        <v>17</v>
      </c>
      <c r="R12" s="27">
        <v>18</v>
      </c>
      <c r="S12" s="27">
        <v>19</v>
      </c>
      <c r="T12" s="27">
        <v>20</v>
      </c>
      <c r="U12" s="27">
        <v>21</v>
      </c>
      <c r="V12" s="27">
        <v>22</v>
      </c>
      <c r="W12" s="27">
        <v>23</v>
      </c>
      <c r="X12" s="27">
        <v>24</v>
      </c>
      <c r="Y12" s="27">
        <v>25</v>
      </c>
      <c r="Z12" s="27">
        <v>26</v>
      </c>
      <c r="AA12" s="27">
        <v>27</v>
      </c>
      <c r="AB12" s="27">
        <v>28</v>
      </c>
      <c r="AC12" s="27">
        <v>29</v>
      </c>
      <c r="AD12" s="27">
        <v>30</v>
      </c>
    </row>
    <row r="13" spans="1:30">
      <c r="A13" s="29">
        <v>1</v>
      </c>
      <c r="B13" s="30" t="str">
        <f>'[2]9'!B9</f>
        <v>Langsa Baro</v>
      </c>
      <c r="C13" s="31" t="s">
        <v>16</v>
      </c>
      <c r="D13" s="32">
        <v>24</v>
      </c>
      <c r="E13" s="32">
        <v>24</v>
      </c>
      <c r="F13" s="32">
        <f>D13+E13</f>
        <v>48</v>
      </c>
      <c r="G13" s="33">
        <v>20</v>
      </c>
      <c r="H13" s="34">
        <f t="shared" ref="H13:H25" si="0">G13/D13*100</f>
        <v>83.333333333333343</v>
      </c>
      <c r="I13" s="35">
        <v>25</v>
      </c>
      <c r="J13" s="34">
        <f>I13/E13*100</f>
        <v>104.16666666666667</v>
      </c>
      <c r="K13" s="35">
        <f t="shared" ref="K13:K24" si="1">SUM(G13,I13)</f>
        <v>45</v>
      </c>
      <c r="L13" s="34">
        <f>K13/F13*100</f>
        <v>93.75</v>
      </c>
      <c r="M13" s="35">
        <v>0</v>
      </c>
      <c r="N13" s="34">
        <f>M13/D13*100</f>
        <v>0</v>
      </c>
      <c r="O13" s="35">
        <v>0</v>
      </c>
      <c r="P13" s="34">
        <f>O13/E13*100</f>
        <v>0</v>
      </c>
      <c r="Q13" s="35">
        <f t="shared" ref="Q13:Q24" si="2">SUM(M13,O13)</f>
        <v>0</v>
      </c>
      <c r="R13" s="34">
        <f>Q13/F13*100</f>
        <v>0</v>
      </c>
      <c r="S13" s="35">
        <f>G13+M13</f>
        <v>20</v>
      </c>
      <c r="T13" s="34">
        <f>S13/D13*100</f>
        <v>83.333333333333343</v>
      </c>
      <c r="U13" s="35">
        <f>I13+O13</f>
        <v>25</v>
      </c>
      <c r="V13" s="34">
        <f>U13/E13*100</f>
        <v>104.16666666666667</v>
      </c>
      <c r="W13" s="35">
        <f>S13+U13</f>
        <v>45</v>
      </c>
      <c r="X13" s="34">
        <f>W13/F13*100</f>
        <v>93.75</v>
      </c>
      <c r="Y13" s="35">
        <v>20</v>
      </c>
      <c r="Z13" s="34">
        <f>Y13/D13*100</f>
        <v>83.333333333333343</v>
      </c>
      <c r="AA13" s="35">
        <v>27</v>
      </c>
      <c r="AB13" s="36">
        <f t="shared" ref="AB13:AB25" si="3">AA13/E13*100</f>
        <v>112.5</v>
      </c>
      <c r="AC13" s="35">
        <f t="shared" ref="AC13:AC24" si="4">SUM(Y13,AA13)</f>
        <v>47</v>
      </c>
      <c r="AD13" s="34">
        <f t="shared" ref="AD13:AD25" si="5">AC13/F13*100</f>
        <v>97.916666666666657</v>
      </c>
    </row>
    <row r="14" spans="1:30">
      <c r="A14" s="37">
        <v>2</v>
      </c>
      <c r="B14" s="30"/>
      <c r="C14" s="31" t="s">
        <v>17</v>
      </c>
      <c r="D14" s="32">
        <v>46</v>
      </c>
      <c r="E14" s="32">
        <v>46</v>
      </c>
      <c r="F14" s="32">
        <f t="shared" ref="F14:F24" si="6">D14+E14</f>
        <v>92</v>
      </c>
      <c r="G14" s="33">
        <v>46</v>
      </c>
      <c r="H14" s="34">
        <f t="shared" si="0"/>
        <v>100</v>
      </c>
      <c r="I14" s="35">
        <v>53</v>
      </c>
      <c r="J14" s="34">
        <f t="shared" ref="J14:J25" si="7">I14/E14*100</f>
        <v>115.21739130434783</v>
      </c>
      <c r="K14" s="35">
        <f t="shared" si="1"/>
        <v>99</v>
      </c>
      <c r="L14" s="34">
        <f t="shared" ref="L14:L25" si="8">K14/F14*100</f>
        <v>107.60869565217391</v>
      </c>
      <c r="M14" s="35">
        <v>0</v>
      </c>
      <c r="N14" s="34">
        <f t="shared" ref="N14:N25" si="9">M14/D14*100</f>
        <v>0</v>
      </c>
      <c r="O14" s="35">
        <v>0</v>
      </c>
      <c r="P14" s="34">
        <f t="shared" ref="P14:P25" si="10">O14/E14*100</f>
        <v>0</v>
      </c>
      <c r="Q14" s="35">
        <f t="shared" si="2"/>
        <v>0</v>
      </c>
      <c r="R14" s="34">
        <f t="shared" ref="R14:R25" si="11">Q14/F14*100</f>
        <v>0</v>
      </c>
      <c r="S14" s="35">
        <f t="shared" ref="S14:S24" si="12">G14+M14</f>
        <v>46</v>
      </c>
      <c r="T14" s="34">
        <f t="shared" ref="T14:T25" si="13">S14/D14*100</f>
        <v>100</v>
      </c>
      <c r="U14" s="35">
        <f t="shared" ref="U14:U24" si="14">I14+O14</f>
        <v>53</v>
      </c>
      <c r="V14" s="34">
        <f t="shared" ref="V14:V25" si="15">U14/E14*100</f>
        <v>115.21739130434783</v>
      </c>
      <c r="W14" s="35">
        <f t="shared" ref="W14:W24" si="16">S14+U14</f>
        <v>99</v>
      </c>
      <c r="X14" s="34">
        <f t="shared" ref="X14:X25" si="17">W14/F14*100</f>
        <v>107.60869565217391</v>
      </c>
      <c r="Y14" s="35">
        <v>49</v>
      </c>
      <c r="Z14" s="34">
        <f t="shared" ref="Z14:Z25" si="18">Y14/D14*100</f>
        <v>106.5217391304348</v>
      </c>
      <c r="AA14" s="35">
        <v>43</v>
      </c>
      <c r="AB14" s="36">
        <f t="shared" si="3"/>
        <v>93.478260869565219</v>
      </c>
      <c r="AC14" s="35">
        <f t="shared" si="4"/>
        <v>92</v>
      </c>
      <c r="AD14" s="34">
        <f t="shared" si="5"/>
        <v>100</v>
      </c>
    </row>
    <row r="15" spans="1:30">
      <c r="A15" s="37">
        <v>3</v>
      </c>
      <c r="B15" s="30"/>
      <c r="C15" s="31" t="s">
        <v>18</v>
      </c>
      <c r="D15" s="32">
        <v>39</v>
      </c>
      <c r="E15" s="32">
        <v>38</v>
      </c>
      <c r="F15" s="32">
        <f t="shared" si="6"/>
        <v>77</v>
      </c>
      <c r="G15" s="33">
        <v>51</v>
      </c>
      <c r="H15" s="34">
        <f t="shared" si="0"/>
        <v>130.76923076923077</v>
      </c>
      <c r="I15" s="35">
        <v>41</v>
      </c>
      <c r="J15" s="34">
        <f t="shared" si="7"/>
        <v>107.89473684210526</v>
      </c>
      <c r="K15" s="35">
        <f t="shared" si="1"/>
        <v>92</v>
      </c>
      <c r="L15" s="34">
        <f t="shared" si="8"/>
        <v>119.48051948051948</v>
      </c>
      <c r="M15" s="35">
        <v>0</v>
      </c>
      <c r="N15" s="34">
        <f t="shared" si="9"/>
        <v>0</v>
      </c>
      <c r="O15" s="35">
        <v>0</v>
      </c>
      <c r="P15" s="34">
        <f t="shared" si="10"/>
        <v>0</v>
      </c>
      <c r="Q15" s="35">
        <f t="shared" si="2"/>
        <v>0</v>
      </c>
      <c r="R15" s="34">
        <f t="shared" si="11"/>
        <v>0</v>
      </c>
      <c r="S15" s="35">
        <f t="shared" si="12"/>
        <v>51</v>
      </c>
      <c r="T15" s="34">
        <f t="shared" si="13"/>
        <v>130.76923076923077</v>
      </c>
      <c r="U15" s="35">
        <f t="shared" si="14"/>
        <v>41</v>
      </c>
      <c r="V15" s="34">
        <f t="shared" si="15"/>
        <v>107.89473684210526</v>
      </c>
      <c r="W15" s="35">
        <f t="shared" si="16"/>
        <v>92</v>
      </c>
      <c r="X15" s="34">
        <f t="shared" si="17"/>
        <v>119.48051948051948</v>
      </c>
      <c r="Y15" s="35">
        <v>51</v>
      </c>
      <c r="Z15" s="34">
        <f t="shared" si="18"/>
        <v>130.76923076923077</v>
      </c>
      <c r="AA15" s="35">
        <v>26</v>
      </c>
      <c r="AB15" s="36">
        <f t="shared" si="3"/>
        <v>68.421052631578945</v>
      </c>
      <c r="AC15" s="35">
        <f t="shared" si="4"/>
        <v>77</v>
      </c>
      <c r="AD15" s="34">
        <f t="shared" si="5"/>
        <v>100</v>
      </c>
    </row>
    <row r="16" spans="1:30">
      <c r="A16" s="37">
        <v>4</v>
      </c>
      <c r="B16" s="30"/>
      <c r="C16" s="31" t="s">
        <v>19</v>
      </c>
      <c r="D16" s="32">
        <v>116</v>
      </c>
      <c r="E16" s="32">
        <v>119</v>
      </c>
      <c r="F16" s="32">
        <f t="shared" si="6"/>
        <v>235</v>
      </c>
      <c r="G16" s="33">
        <v>90</v>
      </c>
      <c r="H16" s="34">
        <f t="shared" si="0"/>
        <v>77.58620689655173</v>
      </c>
      <c r="I16" s="35">
        <v>97</v>
      </c>
      <c r="J16" s="34">
        <f t="shared" si="7"/>
        <v>81.512605042016801</v>
      </c>
      <c r="K16" s="35">
        <f t="shared" si="1"/>
        <v>187</v>
      </c>
      <c r="L16" s="34">
        <f t="shared" si="8"/>
        <v>79.574468085106389</v>
      </c>
      <c r="M16" s="35">
        <v>0</v>
      </c>
      <c r="N16" s="34">
        <f t="shared" si="9"/>
        <v>0</v>
      </c>
      <c r="O16" s="35">
        <v>0</v>
      </c>
      <c r="P16" s="34">
        <f t="shared" si="10"/>
        <v>0</v>
      </c>
      <c r="Q16" s="35">
        <f t="shared" si="2"/>
        <v>0</v>
      </c>
      <c r="R16" s="34">
        <f t="shared" si="11"/>
        <v>0</v>
      </c>
      <c r="S16" s="35">
        <f t="shared" si="12"/>
        <v>90</v>
      </c>
      <c r="T16" s="34">
        <f t="shared" si="13"/>
        <v>77.58620689655173</v>
      </c>
      <c r="U16" s="35">
        <f t="shared" si="14"/>
        <v>97</v>
      </c>
      <c r="V16" s="34">
        <f t="shared" si="15"/>
        <v>81.512605042016801</v>
      </c>
      <c r="W16" s="35">
        <f t="shared" si="16"/>
        <v>187</v>
      </c>
      <c r="X16" s="34">
        <f t="shared" si="17"/>
        <v>79.574468085106389</v>
      </c>
      <c r="Y16" s="35">
        <v>108</v>
      </c>
      <c r="Z16" s="34">
        <f t="shared" si="18"/>
        <v>93.103448275862064</v>
      </c>
      <c r="AA16" s="35">
        <v>109</v>
      </c>
      <c r="AB16" s="36">
        <f t="shared" si="3"/>
        <v>91.596638655462186</v>
      </c>
      <c r="AC16" s="35">
        <f t="shared" si="4"/>
        <v>217</v>
      </c>
      <c r="AD16" s="34">
        <f t="shared" si="5"/>
        <v>92.340425531914889</v>
      </c>
    </row>
    <row r="17" spans="1:30">
      <c r="A17" s="37">
        <v>5</v>
      </c>
      <c r="B17" s="30"/>
      <c r="C17" s="31" t="s">
        <v>20</v>
      </c>
      <c r="D17" s="32">
        <v>20</v>
      </c>
      <c r="E17" s="32">
        <v>19</v>
      </c>
      <c r="F17" s="32">
        <f t="shared" si="6"/>
        <v>39</v>
      </c>
      <c r="G17" s="33">
        <v>17</v>
      </c>
      <c r="H17" s="34">
        <f t="shared" si="0"/>
        <v>85</v>
      </c>
      <c r="I17" s="35">
        <v>21</v>
      </c>
      <c r="J17" s="34">
        <f t="shared" si="7"/>
        <v>110.5263157894737</v>
      </c>
      <c r="K17" s="35">
        <f t="shared" si="1"/>
        <v>38</v>
      </c>
      <c r="L17" s="34">
        <f t="shared" si="8"/>
        <v>97.435897435897431</v>
      </c>
      <c r="M17" s="35">
        <v>0</v>
      </c>
      <c r="N17" s="34">
        <f t="shared" si="9"/>
        <v>0</v>
      </c>
      <c r="O17" s="35">
        <v>0</v>
      </c>
      <c r="P17" s="34">
        <f t="shared" si="10"/>
        <v>0</v>
      </c>
      <c r="Q17" s="35">
        <f t="shared" si="2"/>
        <v>0</v>
      </c>
      <c r="R17" s="34">
        <f t="shared" si="11"/>
        <v>0</v>
      </c>
      <c r="S17" s="35">
        <f t="shared" si="12"/>
        <v>17</v>
      </c>
      <c r="T17" s="34">
        <f t="shared" si="13"/>
        <v>85</v>
      </c>
      <c r="U17" s="35">
        <f t="shared" si="14"/>
        <v>21</v>
      </c>
      <c r="V17" s="34">
        <f t="shared" si="15"/>
        <v>110.5263157894737</v>
      </c>
      <c r="W17" s="35">
        <f t="shared" si="16"/>
        <v>38</v>
      </c>
      <c r="X17" s="34">
        <f t="shared" si="17"/>
        <v>97.435897435897431</v>
      </c>
      <c r="Y17" s="35">
        <v>19</v>
      </c>
      <c r="Z17" s="34">
        <f t="shared" si="18"/>
        <v>95</v>
      </c>
      <c r="AA17" s="35">
        <v>20</v>
      </c>
      <c r="AB17" s="36">
        <f t="shared" si="3"/>
        <v>105.26315789473684</v>
      </c>
      <c r="AC17" s="35">
        <f t="shared" si="4"/>
        <v>39</v>
      </c>
      <c r="AD17" s="34">
        <f t="shared" si="5"/>
        <v>100</v>
      </c>
    </row>
    <row r="18" spans="1:30">
      <c r="A18" s="37">
        <v>6</v>
      </c>
      <c r="B18" s="30"/>
      <c r="C18" s="31" t="s">
        <v>21</v>
      </c>
      <c r="D18" s="32">
        <v>44</v>
      </c>
      <c r="E18" s="32">
        <v>43</v>
      </c>
      <c r="F18" s="32">
        <f t="shared" si="6"/>
        <v>87</v>
      </c>
      <c r="G18" s="33">
        <v>50</v>
      </c>
      <c r="H18" s="34">
        <f t="shared" si="0"/>
        <v>113.63636363636364</v>
      </c>
      <c r="I18" s="35">
        <v>38</v>
      </c>
      <c r="J18" s="34">
        <f t="shared" si="7"/>
        <v>88.372093023255815</v>
      </c>
      <c r="K18" s="35">
        <f t="shared" si="1"/>
        <v>88</v>
      </c>
      <c r="L18" s="34">
        <f t="shared" si="8"/>
        <v>101.14942528735634</v>
      </c>
      <c r="M18" s="35">
        <v>0</v>
      </c>
      <c r="N18" s="34">
        <f t="shared" si="9"/>
        <v>0</v>
      </c>
      <c r="O18" s="35">
        <v>0</v>
      </c>
      <c r="P18" s="34">
        <f t="shared" si="10"/>
        <v>0</v>
      </c>
      <c r="Q18" s="35">
        <f t="shared" si="2"/>
        <v>0</v>
      </c>
      <c r="R18" s="34">
        <f t="shared" si="11"/>
        <v>0</v>
      </c>
      <c r="S18" s="35">
        <f t="shared" si="12"/>
        <v>50</v>
      </c>
      <c r="T18" s="34">
        <f t="shared" si="13"/>
        <v>113.63636363636364</v>
      </c>
      <c r="U18" s="35">
        <f t="shared" si="14"/>
        <v>38</v>
      </c>
      <c r="V18" s="34">
        <f t="shared" si="15"/>
        <v>88.372093023255815</v>
      </c>
      <c r="W18" s="35">
        <f t="shared" si="16"/>
        <v>88</v>
      </c>
      <c r="X18" s="34">
        <f t="shared" si="17"/>
        <v>101.14942528735634</v>
      </c>
      <c r="Y18" s="35">
        <v>45</v>
      </c>
      <c r="Z18" s="34">
        <f t="shared" si="18"/>
        <v>102.27272727272727</v>
      </c>
      <c r="AA18" s="35">
        <v>42</v>
      </c>
      <c r="AB18" s="36">
        <f t="shared" si="3"/>
        <v>97.674418604651152</v>
      </c>
      <c r="AC18" s="35">
        <f t="shared" si="4"/>
        <v>87</v>
      </c>
      <c r="AD18" s="34">
        <f t="shared" si="5"/>
        <v>100</v>
      </c>
    </row>
    <row r="19" spans="1:30">
      <c r="A19" s="37">
        <v>7</v>
      </c>
      <c r="B19" s="30"/>
      <c r="C19" s="31" t="s">
        <v>22</v>
      </c>
      <c r="D19" s="32">
        <v>78</v>
      </c>
      <c r="E19" s="32">
        <v>78</v>
      </c>
      <c r="F19" s="32">
        <f t="shared" si="6"/>
        <v>156</v>
      </c>
      <c r="G19" s="33">
        <v>79</v>
      </c>
      <c r="H19" s="34">
        <f t="shared" si="0"/>
        <v>101.28205128205127</v>
      </c>
      <c r="I19" s="35">
        <v>62</v>
      </c>
      <c r="J19" s="34">
        <f t="shared" si="7"/>
        <v>79.487179487179489</v>
      </c>
      <c r="K19" s="35">
        <f t="shared" si="1"/>
        <v>141</v>
      </c>
      <c r="L19" s="34">
        <f t="shared" si="8"/>
        <v>90.384615384615387</v>
      </c>
      <c r="M19" s="35">
        <v>0</v>
      </c>
      <c r="N19" s="34">
        <f t="shared" si="9"/>
        <v>0</v>
      </c>
      <c r="O19" s="35">
        <v>0</v>
      </c>
      <c r="P19" s="34">
        <f t="shared" si="10"/>
        <v>0</v>
      </c>
      <c r="Q19" s="35">
        <f t="shared" si="2"/>
        <v>0</v>
      </c>
      <c r="R19" s="34">
        <f t="shared" si="11"/>
        <v>0</v>
      </c>
      <c r="S19" s="35">
        <f t="shared" si="12"/>
        <v>79</v>
      </c>
      <c r="T19" s="34">
        <f t="shared" si="13"/>
        <v>101.28205128205127</v>
      </c>
      <c r="U19" s="35">
        <f t="shared" si="14"/>
        <v>62</v>
      </c>
      <c r="V19" s="34">
        <f t="shared" si="15"/>
        <v>79.487179487179489</v>
      </c>
      <c r="W19" s="35">
        <f t="shared" si="16"/>
        <v>141</v>
      </c>
      <c r="X19" s="34">
        <f t="shared" si="17"/>
        <v>90.384615384615387</v>
      </c>
      <c r="Y19" s="35">
        <v>82</v>
      </c>
      <c r="Z19" s="34">
        <f t="shared" si="18"/>
        <v>105.12820512820514</v>
      </c>
      <c r="AA19" s="35">
        <v>67</v>
      </c>
      <c r="AB19" s="36">
        <f t="shared" si="3"/>
        <v>85.897435897435898</v>
      </c>
      <c r="AC19" s="35">
        <f t="shared" si="4"/>
        <v>149</v>
      </c>
      <c r="AD19" s="34">
        <f t="shared" si="5"/>
        <v>95.512820512820511</v>
      </c>
    </row>
    <row r="20" spans="1:30">
      <c r="A20" s="37">
        <v>8</v>
      </c>
      <c r="B20" s="30"/>
      <c r="C20" s="31" t="s">
        <v>23</v>
      </c>
      <c r="D20" s="32">
        <v>39</v>
      </c>
      <c r="E20" s="32">
        <v>40</v>
      </c>
      <c r="F20" s="32">
        <f t="shared" si="6"/>
        <v>79</v>
      </c>
      <c r="G20" s="33">
        <v>34</v>
      </c>
      <c r="H20" s="34">
        <f t="shared" si="0"/>
        <v>87.179487179487182</v>
      </c>
      <c r="I20" s="35">
        <v>41</v>
      </c>
      <c r="J20" s="34">
        <f t="shared" si="7"/>
        <v>102.49999999999999</v>
      </c>
      <c r="K20" s="35">
        <f t="shared" si="1"/>
        <v>75</v>
      </c>
      <c r="L20" s="34">
        <f t="shared" si="8"/>
        <v>94.936708860759495</v>
      </c>
      <c r="M20" s="35">
        <v>0</v>
      </c>
      <c r="N20" s="34">
        <f t="shared" si="9"/>
        <v>0</v>
      </c>
      <c r="O20" s="35">
        <v>0</v>
      </c>
      <c r="P20" s="34">
        <f t="shared" si="10"/>
        <v>0</v>
      </c>
      <c r="Q20" s="35">
        <f t="shared" si="2"/>
        <v>0</v>
      </c>
      <c r="R20" s="34">
        <f t="shared" si="11"/>
        <v>0</v>
      </c>
      <c r="S20" s="35">
        <f t="shared" si="12"/>
        <v>34</v>
      </c>
      <c r="T20" s="34">
        <f t="shared" si="13"/>
        <v>87.179487179487182</v>
      </c>
      <c r="U20" s="35">
        <f t="shared" si="14"/>
        <v>41</v>
      </c>
      <c r="V20" s="34">
        <f t="shared" si="15"/>
        <v>102.49999999999999</v>
      </c>
      <c r="W20" s="35">
        <f t="shared" si="16"/>
        <v>75</v>
      </c>
      <c r="X20" s="34">
        <f t="shared" si="17"/>
        <v>94.936708860759495</v>
      </c>
      <c r="Y20" s="35">
        <v>36</v>
      </c>
      <c r="Z20" s="34">
        <f t="shared" si="18"/>
        <v>92.307692307692307</v>
      </c>
      <c r="AA20" s="35">
        <v>41</v>
      </c>
      <c r="AB20" s="36">
        <f t="shared" si="3"/>
        <v>102.49999999999999</v>
      </c>
      <c r="AC20" s="35">
        <f t="shared" si="4"/>
        <v>77</v>
      </c>
      <c r="AD20" s="34">
        <f t="shared" si="5"/>
        <v>97.468354430379748</v>
      </c>
    </row>
    <row r="21" spans="1:30">
      <c r="A21" s="37">
        <v>9</v>
      </c>
      <c r="B21" s="30"/>
      <c r="C21" s="31" t="s">
        <v>24</v>
      </c>
      <c r="D21" s="32">
        <v>34</v>
      </c>
      <c r="E21" s="32">
        <v>34</v>
      </c>
      <c r="F21" s="32">
        <f t="shared" si="6"/>
        <v>68</v>
      </c>
      <c r="G21" s="33">
        <v>39</v>
      </c>
      <c r="H21" s="34">
        <f t="shared" si="0"/>
        <v>114.70588235294117</v>
      </c>
      <c r="I21" s="35">
        <v>35</v>
      </c>
      <c r="J21" s="34">
        <f t="shared" si="7"/>
        <v>102.94117647058823</v>
      </c>
      <c r="K21" s="35">
        <f t="shared" si="1"/>
        <v>74</v>
      </c>
      <c r="L21" s="34">
        <f t="shared" si="8"/>
        <v>108.8235294117647</v>
      </c>
      <c r="M21" s="35">
        <v>0</v>
      </c>
      <c r="N21" s="34">
        <f t="shared" si="9"/>
        <v>0</v>
      </c>
      <c r="O21" s="35">
        <v>0</v>
      </c>
      <c r="P21" s="34">
        <f t="shared" si="10"/>
        <v>0</v>
      </c>
      <c r="Q21" s="35">
        <f t="shared" si="2"/>
        <v>0</v>
      </c>
      <c r="R21" s="34">
        <f t="shared" si="11"/>
        <v>0</v>
      </c>
      <c r="S21" s="35">
        <f t="shared" si="12"/>
        <v>39</v>
      </c>
      <c r="T21" s="34">
        <f t="shared" si="13"/>
        <v>114.70588235294117</v>
      </c>
      <c r="U21" s="35">
        <f t="shared" si="14"/>
        <v>35</v>
      </c>
      <c r="V21" s="34">
        <f t="shared" si="15"/>
        <v>102.94117647058823</v>
      </c>
      <c r="W21" s="35">
        <f t="shared" si="16"/>
        <v>74</v>
      </c>
      <c r="X21" s="34">
        <f t="shared" si="17"/>
        <v>108.8235294117647</v>
      </c>
      <c r="Y21" s="35">
        <v>34</v>
      </c>
      <c r="Z21" s="34">
        <f t="shared" si="18"/>
        <v>100</v>
      </c>
      <c r="AA21" s="35">
        <v>33</v>
      </c>
      <c r="AB21" s="36">
        <f t="shared" si="3"/>
        <v>97.058823529411768</v>
      </c>
      <c r="AC21" s="35">
        <f t="shared" si="4"/>
        <v>67</v>
      </c>
      <c r="AD21" s="34">
        <f t="shared" si="5"/>
        <v>98.529411764705884</v>
      </c>
    </row>
    <row r="22" spans="1:30">
      <c r="A22" s="37">
        <v>10</v>
      </c>
      <c r="B22" s="30"/>
      <c r="C22" s="31" t="s">
        <v>25</v>
      </c>
      <c r="D22" s="32">
        <v>27</v>
      </c>
      <c r="E22" s="32">
        <v>28</v>
      </c>
      <c r="F22" s="32">
        <f t="shared" si="6"/>
        <v>55</v>
      </c>
      <c r="G22" s="33">
        <v>21</v>
      </c>
      <c r="H22" s="34">
        <f t="shared" si="0"/>
        <v>77.777777777777786</v>
      </c>
      <c r="I22" s="35">
        <v>26</v>
      </c>
      <c r="J22" s="34">
        <f t="shared" si="7"/>
        <v>92.857142857142861</v>
      </c>
      <c r="K22" s="35">
        <f t="shared" si="1"/>
        <v>47</v>
      </c>
      <c r="L22" s="34">
        <f t="shared" si="8"/>
        <v>85.454545454545453</v>
      </c>
      <c r="M22" s="35">
        <v>0</v>
      </c>
      <c r="N22" s="34">
        <f t="shared" si="9"/>
        <v>0</v>
      </c>
      <c r="O22" s="35">
        <v>0</v>
      </c>
      <c r="P22" s="34">
        <f t="shared" si="10"/>
        <v>0</v>
      </c>
      <c r="Q22" s="35">
        <f t="shared" si="2"/>
        <v>0</v>
      </c>
      <c r="R22" s="34">
        <f t="shared" si="11"/>
        <v>0</v>
      </c>
      <c r="S22" s="35">
        <f t="shared" si="12"/>
        <v>21</v>
      </c>
      <c r="T22" s="34">
        <f t="shared" si="13"/>
        <v>77.777777777777786</v>
      </c>
      <c r="U22" s="35">
        <f t="shared" si="14"/>
        <v>26</v>
      </c>
      <c r="V22" s="34">
        <f t="shared" si="15"/>
        <v>92.857142857142861</v>
      </c>
      <c r="W22" s="35">
        <f t="shared" si="16"/>
        <v>47</v>
      </c>
      <c r="X22" s="34">
        <f t="shared" si="17"/>
        <v>85.454545454545453</v>
      </c>
      <c r="Y22" s="35">
        <v>28</v>
      </c>
      <c r="Z22" s="34">
        <f t="shared" si="18"/>
        <v>103.7037037037037</v>
      </c>
      <c r="AA22" s="35">
        <v>25</v>
      </c>
      <c r="AB22" s="36">
        <f t="shared" si="3"/>
        <v>89.285714285714292</v>
      </c>
      <c r="AC22" s="35">
        <f t="shared" si="4"/>
        <v>53</v>
      </c>
      <c r="AD22" s="34">
        <f t="shared" si="5"/>
        <v>96.36363636363636</v>
      </c>
    </row>
    <row r="23" spans="1:30">
      <c r="A23" s="37">
        <v>11</v>
      </c>
      <c r="B23" s="30"/>
      <c r="C23" s="31" t="s">
        <v>26</v>
      </c>
      <c r="D23" s="32">
        <v>28</v>
      </c>
      <c r="E23" s="32">
        <v>27</v>
      </c>
      <c r="F23" s="32">
        <f t="shared" si="6"/>
        <v>55</v>
      </c>
      <c r="G23" s="33">
        <v>31</v>
      </c>
      <c r="H23" s="34">
        <f t="shared" si="0"/>
        <v>110.71428571428572</v>
      </c>
      <c r="I23" s="35">
        <v>20</v>
      </c>
      <c r="J23" s="34">
        <f t="shared" si="7"/>
        <v>74.074074074074076</v>
      </c>
      <c r="K23" s="35">
        <f t="shared" si="1"/>
        <v>51</v>
      </c>
      <c r="L23" s="34">
        <f t="shared" si="8"/>
        <v>92.72727272727272</v>
      </c>
      <c r="M23" s="35">
        <v>0</v>
      </c>
      <c r="N23" s="34">
        <f t="shared" si="9"/>
        <v>0</v>
      </c>
      <c r="O23" s="35">
        <v>0</v>
      </c>
      <c r="P23" s="34">
        <f t="shared" si="10"/>
        <v>0</v>
      </c>
      <c r="Q23" s="35">
        <f t="shared" si="2"/>
        <v>0</v>
      </c>
      <c r="R23" s="34">
        <f t="shared" si="11"/>
        <v>0</v>
      </c>
      <c r="S23" s="35">
        <f t="shared" si="12"/>
        <v>31</v>
      </c>
      <c r="T23" s="34">
        <f t="shared" si="13"/>
        <v>110.71428571428572</v>
      </c>
      <c r="U23" s="35">
        <f t="shared" si="14"/>
        <v>20</v>
      </c>
      <c r="V23" s="34">
        <f t="shared" si="15"/>
        <v>74.074074074074076</v>
      </c>
      <c r="W23" s="35">
        <f t="shared" si="16"/>
        <v>51</v>
      </c>
      <c r="X23" s="34">
        <f t="shared" si="17"/>
        <v>92.72727272727272</v>
      </c>
      <c r="Y23" s="35">
        <v>31</v>
      </c>
      <c r="Z23" s="34">
        <f t="shared" si="18"/>
        <v>110.71428571428572</v>
      </c>
      <c r="AA23" s="35">
        <v>23</v>
      </c>
      <c r="AB23" s="36">
        <f t="shared" si="3"/>
        <v>85.18518518518519</v>
      </c>
      <c r="AC23" s="35">
        <f t="shared" si="4"/>
        <v>54</v>
      </c>
      <c r="AD23" s="34">
        <f t="shared" si="5"/>
        <v>98.181818181818187</v>
      </c>
    </row>
    <row r="24" spans="1:30">
      <c r="A24" s="37">
        <v>12</v>
      </c>
      <c r="B24" s="30"/>
      <c r="C24" s="31" t="s">
        <v>27</v>
      </c>
      <c r="D24" s="32">
        <v>7</v>
      </c>
      <c r="E24" s="32">
        <v>7</v>
      </c>
      <c r="F24" s="32">
        <f t="shared" si="6"/>
        <v>14</v>
      </c>
      <c r="G24" s="33">
        <v>8</v>
      </c>
      <c r="H24" s="34">
        <f t="shared" si="0"/>
        <v>114.28571428571428</v>
      </c>
      <c r="I24" s="35">
        <v>12</v>
      </c>
      <c r="J24" s="34">
        <f t="shared" si="7"/>
        <v>171.42857142857142</v>
      </c>
      <c r="K24" s="35">
        <f t="shared" si="1"/>
        <v>20</v>
      </c>
      <c r="L24" s="34">
        <f t="shared" si="8"/>
        <v>142.85714285714286</v>
      </c>
      <c r="M24" s="35">
        <v>0</v>
      </c>
      <c r="N24" s="34">
        <f t="shared" si="9"/>
        <v>0</v>
      </c>
      <c r="O24" s="35">
        <v>0</v>
      </c>
      <c r="P24" s="34">
        <f t="shared" si="10"/>
        <v>0</v>
      </c>
      <c r="Q24" s="35">
        <f t="shared" si="2"/>
        <v>0</v>
      </c>
      <c r="R24" s="34">
        <f t="shared" si="11"/>
        <v>0</v>
      </c>
      <c r="S24" s="35">
        <f t="shared" si="12"/>
        <v>8</v>
      </c>
      <c r="T24" s="34">
        <f t="shared" si="13"/>
        <v>114.28571428571428</v>
      </c>
      <c r="U24" s="35">
        <f t="shared" si="14"/>
        <v>12</v>
      </c>
      <c r="V24" s="34">
        <f t="shared" si="15"/>
        <v>171.42857142857142</v>
      </c>
      <c r="W24" s="35">
        <f t="shared" si="16"/>
        <v>20</v>
      </c>
      <c r="X24" s="34">
        <f t="shared" si="17"/>
        <v>142.85714285714286</v>
      </c>
      <c r="Y24" s="35">
        <v>7</v>
      </c>
      <c r="Z24" s="34">
        <f t="shared" si="18"/>
        <v>100</v>
      </c>
      <c r="AA24" s="35">
        <v>7</v>
      </c>
      <c r="AB24" s="36">
        <f t="shared" si="3"/>
        <v>100</v>
      </c>
      <c r="AC24" s="35">
        <f t="shared" si="4"/>
        <v>14</v>
      </c>
      <c r="AD24" s="34">
        <f t="shared" si="5"/>
        <v>100</v>
      </c>
    </row>
    <row r="25" spans="1:30" s="4" customFormat="1" ht="16.5" thickBot="1">
      <c r="A25" s="38" t="s">
        <v>28</v>
      </c>
      <c r="B25" s="39"/>
      <c r="C25" s="39"/>
      <c r="D25" s="40">
        <f>SUM(D13:D24)</f>
        <v>502</v>
      </c>
      <c r="E25" s="40">
        <f>SUM(E13:E24)</f>
        <v>503</v>
      </c>
      <c r="F25" s="40">
        <f>SUM(F13:F24)</f>
        <v>1005</v>
      </c>
      <c r="G25" s="41">
        <f>SUM(G13:G24)</f>
        <v>486</v>
      </c>
      <c r="H25" s="42">
        <f t="shared" si="0"/>
        <v>96.812749003984067</v>
      </c>
      <c r="I25" s="43">
        <f>SUM(I13:I24)</f>
        <v>471</v>
      </c>
      <c r="J25" s="42">
        <f t="shared" si="7"/>
        <v>93.638170974155059</v>
      </c>
      <c r="K25" s="43">
        <f>SUM(K13:K24)</f>
        <v>957</v>
      </c>
      <c r="L25" s="42">
        <f t="shared" si="8"/>
        <v>95.223880597014926</v>
      </c>
      <c r="M25" s="43">
        <f>SUM(M13:M24)</f>
        <v>0</v>
      </c>
      <c r="N25" s="42">
        <f t="shared" si="9"/>
        <v>0</v>
      </c>
      <c r="O25" s="43">
        <f>SUM(O13:O24)</f>
        <v>0</v>
      </c>
      <c r="P25" s="42">
        <f t="shared" si="10"/>
        <v>0</v>
      </c>
      <c r="Q25" s="43">
        <f>SUM(Q13:Q24)</f>
        <v>0</v>
      </c>
      <c r="R25" s="42">
        <f t="shared" si="11"/>
        <v>0</v>
      </c>
      <c r="S25" s="43">
        <f>SUM(S13:S24)</f>
        <v>486</v>
      </c>
      <c r="T25" s="42">
        <f t="shared" si="13"/>
        <v>96.812749003984067</v>
      </c>
      <c r="U25" s="43">
        <f>SUM(U13:U24)</f>
        <v>471</v>
      </c>
      <c r="V25" s="42">
        <f t="shared" si="15"/>
        <v>93.638170974155059</v>
      </c>
      <c r="W25" s="43">
        <f>SUM(W13:W24)</f>
        <v>957</v>
      </c>
      <c r="X25" s="42">
        <f t="shared" si="17"/>
        <v>95.223880597014926</v>
      </c>
      <c r="Y25" s="43">
        <f>SUM(Y13:Y24)</f>
        <v>510</v>
      </c>
      <c r="Z25" s="42">
        <f t="shared" si="18"/>
        <v>101.59362549800797</v>
      </c>
      <c r="AA25" s="43">
        <f>SUM(AA13:AA24)</f>
        <v>463</v>
      </c>
      <c r="AB25" s="44">
        <f t="shared" si="3"/>
        <v>92.047713717693838</v>
      </c>
      <c r="AC25" s="43">
        <f>SUM(AC13:AC24)</f>
        <v>973</v>
      </c>
      <c r="AD25" s="42">
        <f t="shared" si="5"/>
        <v>96.815920398009951</v>
      </c>
    </row>
    <row r="26" spans="1:30">
      <c r="A26" s="45"/>
      <c r="B26" s="46"/>
      <c r="C26" s="46"/>
      <c r="D26" s="46"/>
      <c r="E26" s="46"/>
      <c r="AB26" s="47"/>
    </row>
    <row r="27" spans="1:30">
      <c r="A27" s="48"/>
    </row>
  </sheetData>
  <mergeCells count="24">
    <mergeCell ref="A3:AD3"/>
    <mergeCell ref="A4:AD4"/>
    <mergeCell ref="S10:T10"/>
    <mergeCell ref="U10:V10"/>
    <mergeCell ref="W10:X10"/>
    <mergeCell ref="Y10:Z10"/>
    <mergeCell ref="AA10:AB10"/>
    <mergeCell ref="AC10:AD10"/>
    <mergeCell ref="G10:H10"/>
    <mergeCell ref="I10:J10"/>
    <mergeCell ref="K10:L10"/>
    <mergeCell ref="M10:N10"/>
    <mergeCell ref="O10:P10"/>
    <mergeCell ref="Q10:R10"/>
    <mergeCell ref="A7:A11"/>
    <mergeCell ref="B7:B11"/>
    <mergeCell ref="C7:C11"/>
    <mergeCell ref="D7:F10"/>
    <mergeCell ref="G7:AD7"/>
    <mergeCell ref="G8:X8"/>
    <mergeCell ref="Y8:AD9"/>
    <mergeCell ref="G9:L9"/>
    <mergeCell ref="M9:R9"/>
    <mergeCell ref="S9:X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Windows'7</dc:creator>
  <cp:lastModifiedBy>Windows'7</cp:lastModifiedBy>
  <dcterms:created xsi:type="dcterms:W3CDTF">2024-06-28T08:10:34Z</dcterms:created>
  <dcterms:modified xsi:type="dcterms:W3CDTF">2024-06-28T08:13:59Z</dcterms:modified>
</cp:coreProperties>
</file>